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budynki" sheetId="1" r:id="rId1"/>
    <sheet name="elektronika" sheetId="2" r:id="rId2"/>
    <sheet name="maszyny" sheetId="3" r:id="rId3"/>
    <sheet name="pojazdy" sheetId="4" r:id="rId4"/>
    <sheet name="szkodowość" sheetId="5" r:id="rId5"/>
  </sheets>
  <definedNames/>
  <calcPr fullCalcOnLoad="1"/>
</workbook>
</file>

<file path=xl/sharedStrings.xml><?xml version="1.0" encoding="utf-8"?>
<sst xmlns="http://schemas.openxmlformats.org/spreadsheetml/2006/main" count="2495" uniqueCount="994">
  <si>
    <t xml:space="preserve">Cisco </t>
  </si>
  <si>
    <t>Laptop HP Compay</t>
  </si>
  <si>
    <t>Telewizor Samsung</t>
  </si>
  <si>
    <t>Ekran elektryczny</t>
  </si>
  <si>
    <t>RAZEm</t>
  </si>
  <si>
    <t>lp.</t>
  </si>
  <si>
    <t>RAZEM</t>
  </si>
  <si>
    <t xml:space="preserve">nazwa  </t>
  </si>
  <si>
    <t>rok produkcji</t>
  </si>
  <si>
    <t>wartość (początkowa) - księgowa brutto</t>
  </si>
  <si>
    <t>nazwa środka trwałego</t>
  </si>
  <si>
    <t>Razem</t>
  </si>
  <si>
    <t>1.</t>
  </si>
  <si>
    <t>2.</t>
  </si>
  <si>
    <t>3.</t>
  </si>
  <si>
    <t>Starostwo Powiatowe</t>
  </si>
  <si>
    <t>Nazwa jednostki: Starostwo Powiatowe w Zielonej Górze</t>
  </si>
  <si>
    <t>Drukarka</t>
  </si>
  <si>
    <t>Komputer</t>
  </si>
  <si>
    <t>Monitor</t>
  </si>
  <si>
    <t>Monitor LCD Benq</t>
  </si>
  <si>
    <t>UPS</t>
  </si>
  <si>
    <t>Drukarka HP</t>
  </si>
  <si>
    <t>Drukarka Brother</t>
  </si>
  <si>
    <t>Drukarka Oki</t>
  </si>
  <si>
    <t xml:space="preserve">Monitor </t>
  </si>
  <si>
    <t>Laptop</t>
  </si>
  <si>
    <t>przeznaczenie budynku/ budowli</t>
  </si>
  <si>
    <t>rok budowy</t>
  </si>
  <si>
    <t>zabezpieczenia
(znane zabiezpieczenia p-poż i przeciw kradzieżowe)                                      (2)</t>
  </si>
  <si>
    <t>ilość i rodzaj zamków w drzwiach zewnętrznych do budynku lub lokalu</t>
  </si>
  <si>
    <t>lokalizacja (adres)</t>
  </si>
  <si>
    <t>odległość do najbliższej jednostki zawodowej straży pożarnej lub OSP</t>
  </si>
  <si>
    <t>odległość do najbliższych zabudowań oraz informacja o ich rodzaju (mieszkalne, zakłady produkcyjne itp.)</t>
  </si>
  <si>
    <t>czy budynek znajduje się na terenie dotknietym powodzią w okresie ostatnich 10 lat</t>
  </si>
  <si>
    <t>powierzchnia użytkowa (w metrach kwadratowych)</t>
  </si>
  <si>
    <t>powierzchnia zabudowy (w metrach kwadratowych)</t>
  </si>
  <si>
    <t>kubatura (metrach sześciennych)</t>
  </si>
  <si>
    <t>ilość kondygnacji</t>
  </si>
  <si>
    <t>czy budynek jest podpiwniczony</t>
  </si>
  <si>
    <t>Rodzaj materiałów budowlanych, z jakich wykonano budynek</t>
  </si>
  <si>
    <t>mury</t>
  </si>
  <si>
    <t>stropy</t>
  </si>
  <si>
    <t>dach (konstrukcja i pokrycie)</t>
  </si>
  <si>
    <t>Budynek administracyjno - biurowy</t>
  </si>
  <si>
    <t>Brak danych</t>
  </si>
  <si>
    <t xml:space="preserve">Hydranty wewnetrzne, gasnice proszkowe - 9szt.,monitoring obiektu G4S, dozór całodobowy </t>
  </si>
  <si>
    <t>Zamki - 9szt., wkładki antywłamaniowe klasy B - 4szt.</t>
  </si>
  <si>
    <t>ul. Podgórna 5, Zielona Góra</t>
  </si>
  <si>
    <t>1500m</t>
  </si>
  <si>
    <t>Budynek połączony łącznikiem z budynkiem Urzędu Marszałkowskiego, budynek usługowo - mieszkalny po drugiej stronie ul. Podgórnej, budynek mieszkalny od strony bocznego parkingu</t>
  </si>
  <si>
    <t>Nie</t>
  </si>
  <si>
    <t>Tak</t>
  </si>
  <si>
    <t>Ściany konstrukcyjne - murowane z cegły pełnej, ściany działowe - wykonane z cegły dziurawki</t>
  </si>
  <si>
    <t>Stropy - Prefabrykowane oraz płyta żelbetowa wykonana na mokro</t>
  </si>
  <si>
    <t>Stropodach - płyty prefabrykowane na belkach prefabrykowanych, pokrycie papa termozgrzewalna</t>
  </si>
  <si>
    <t>Delegatura Starostwa Powiatowego</t>
  </si>
  <si>
    <t>Gaśnice proszkowe - 5szt., monitoring obiektu G4S, krata w tylnej części budynku zamykana na kłódkę</t>
  </si>
  <si>
    <t>Zamek Gerda - 1szt.</t>
  </si>
  <si>
    <t>Plac Ratuszowy 8, Sulechów</t>
  </si>
  <si>
    <t>250m</t>
  </si>
  <si>
    <t>Budynek znajduje się w ciągu kamienic mieszkalno - usługowych</t>
  </si>
  <si>
    <t>Ściany - cegła pełna</t>
  </si>
  <si>
    <t>Stropy - drewniane</t>
  </si>
  <si>
    <t>Dach - konstrukcja drewniana, pokrycie dachówka</t>
  </si>
  <si>
    <t>nazwa budynku/bud-owli</t>
  </si>
  <si>
    <t>Serwer Typ I Wersja 2 – Fujitsu Primergy TX200S6</t>
  </si>
  <si>
    <t>Biblioteka  taśmowa Typ II – Fujitsu Eternus LT20</t>
  </si>
  <si>
    <t>Urządzenie zabezpieczające Firewall Typ III – Cisco ASA 5510 Security Plus Appliance</t>
  </si>
  <si>
    <t>Szafa stelażowa (rack)</t>
  </si>
  <si>
    <t>Zasilacz awaryjny 10kVA – APC Smart-UPS RT 10000VA 230V</t>
  </si>
  <si>
    <t>Lp.</t>
  </si>
  <si>
    <t>wartość</t>
  </si>
  <si>
    <t>nie</t>
  </si>
  <si>
    <t>tak</t>
  </si>
  <si>
    <t xml:space="preserve">Maszyny od szkód mechanicznych i elektrycznych </t>
  </si>
  <si>
    <t>Określenie środka trwałego</t>
  </si>
  <si>
    <t>Wartość początkowa ks. Brutto</t>
  </si>
  <si>
    <t>Kolektory Solarowe</t>
  </si>
  <si>
    <t>Skaner – Fujitsu FI-6130; szt. 3</t>
  </si>
  <si>
    <t>Serwer Typ II wersja 2 – Fujitsu PRIMERGY TX200S6; szt. 2</t>
  </si>
  <si>
    <t>Przełącznik dostępowy LAN Typ IV – Cisco Catalyst 2960S 48 GigE PoE; szt. 6</t>
  </si>
  <si>
    <t>Nazwa jednostki Muzeum Archeologiczne Środkowego Nadodrza</t>
  </si>
  <si>
    <t>Waga elektroniczna</t>
  </si>
  <si>
    <t xml:space="preserve">Komputer notebock </t>
  </si>
  <si>
    <t>Telefax</t>
  </si>
  <si>
    <t>Notebook Toschiba L40-14F</t>
  </si>
  <si>
    <t xml:space="preserve">UPS </t>
  </si>
  <si>
    <t>Zestaw komp.</t>
  </si>
  <si>
    <t>serwer  ML  110G1 GB</t>
  </si>
  <si>
    <t xml:space="preserve">Monitor Samsung </t>
  </si>
  <si>
    <t>Drukarka HP P1006</t>
  </si>
  <si>
    <t xml:space="preserve">Aparat  cyfrowy  </t>
  </si>
  <si>
    <t xml:space="preserve">Tel. Komórkowe  NOKIA E52 </t>
  </si>
  <si>
    <t>Nazwa jednostki Zespół Szkół Specjalnych przy C. Leczenia Dzieci i Mł.</t>
  </si>
  <si>
    <t>projektor multimedialny</t>
  </si>
  <si>
    <t>laptop</t>
  </si>
  <si>
    <t>Nazwa jednostki Lubuskie  Muzeum Wojskowe</t>
  </si>
  <si>
    <t>komputer</t>
  </si>
  <si>
    <t>Zestaw komputerowy</t>
  </si>
  <si>
    <t>Komputer HP DC7900CMT C2D E8400 160GB szt-2</t>
  </si>
  <si>
    <t>Komputer DX 2400 MT E2180 160GB 1GB</t>
  </si>
  <si>
    <t>Komputer HP DX2420MT DC E5200 320GB 2GBSC</t>
  </si>
  <si>
    <t>Drukarka HP P 1006 szt-2</t>
  </si>
  <si>
    <t>Drukarka HP Business Jet 2800</t>
  </si>
  <si>
    <t>Nazwa jednostki Zespół Szkół Ponadgimnazjalnych w Sulechowie</t>
  </si>
  <si>
    <t>Monitor LCD 19"</t>
  </si>
  <si>
    <t>Drukarka Laser</t>
  </si>
  <si>
    <t>Monitor LCD</t>
  </si>
  <si>
    <t>Cyfrowy tester instalacji elektrtycznej</t>
  </si>
  <si>
    <t>Generator funkcyjny (3 szt.)</t>
  </si>
  <si>
    <t>Autotransformator 1- fazowy (4 szt.)</t>
  </si>
  <si>
    <t>Autotransformator 3- fazowy (2 szt.)</t>
  </si>
  <si>
    <t>Alarm antywłamaniowy przewodowy</t>
  </si>
  <si>
    <t>Czujniki ruchu (5 szt.)</t>
  </si>
  <si>
    <t>Alarm antywłamaniowy radiowy</t>
  </si>
  <si>
    <t>Urządzenie do zdalnego sterowania oświetleniem</t>
  </si>
  <si>
    <t>Urządzenie do automatyki oświetlenia</t>
  </si>
  <si>
    <t>Czytnik kodów kreskowych (3 szt.)</t>
  </si>
  <si>
    <t>Drukarka etykiet BROTHER</t>
  </si>
  <si>
    <t xml:space="preserve">Drukarka kolorowa Hp Laser Jet </t>
  </si>
  <si>
    <t>Tablica interaktywna IQ (2 szt.)</t>
  </si>
  <si>
    <t>Telefax Panasonic KX-FP 207 (2 szt.)</t>
  </si>
  <si>
    <t>Urządzenie wielofunkcyjne Canon MF 433OD (3 szt.)</t>
  </si>
  <si>
    <t>Tokarka EMCO- obrabiarka wraz z wyposażeniem</t>
  </si>
  <si>
    <t>Frezarka EMCO wraz z wyposażeniem</t>
  </si>
  <si>
    <t>Zestaw komputerowy "Typ I" (28 szt)</t>
  </si>
  <si>
    <t>Zestaw komputerowy "Typ II" (4 szt)</t>
  </si>
  <si>
    <t>Zestaw komputerowy (10szt.)</t>
  </si>
  <si>
    <t>Drukarka E 321/232 (4 szt.)</t>
  </si>
  <si>
    <t>Nagłośnienie budynku warsztatów szkolnych</t>
  </si>
  <si>
    <t xml:space="preserve">Monitor komputerowy </t>
  </si>
  <si>
    <t>Zestaw komputerowy (15 szt.)</t>
  </si>
  <si>
    <t>Monitor AOC 18,5 (14 szt.)</t>
  </si>
  <si>
    <t>Monitor LCD Samsung full HD</t>
  </si>
  <si>
    <t>Monitor LCD Samsung S22A300N (3 szt.)</t>
  </si>
  <si>
    <t>Zestaw komputerowy PC INFOCOPY (3 szt.)</t>
  </si>
  <si>
    <t>Projektor BENQ MP 515 (4 szt.)</t>
  </si>
  <si>
    <t>Projektor BENQ MP-776</t>
  </si>
  <si>
    <t>Notebook Aristo (2 szt.)</t>
  </si>
  <si>
    <t>Projektor NEC z ekranem (3 szt.)</t>
  </si>
  <si>
    <t>Komputer AMD ATHLON II X2 240+AM3</t>
  </si>
  <si>
    <t>Telewizor OTVC Samsung 40</t>
  </si>
  <si>
    <t>Nazwa jednostki SOSW- Sulechów</t>
  </si>
  <si>
    <t>Sprzęt multimedialny</t>
  </si>
  <si>
    <t>Urządzenie wielofunkcyjne MINOLTA</t>
  </si>
  <si>
    <t>Kamera SONY</t>
  </si>
  <si>
    <t>Notebook LENOVO</t>
  </si>
  <si>
    <t xml:space="preserve">Notebook </t>
  </si>
  <si>
    <t>Nazwa jednostki Dom Pomocy Społecznej Trzebiechów</t>
  </si>
  <si>
    <t>Monitor LCD ACER</t>
  </si>
  <si>
    <t xml:space="preserve">Monitor LCD  </t>
  </si>
  <si>
    <t>Drykarka Laser Jet</t>
  </si>
  <si>
    <t>Komputer DELL</t>
  </si>
  <si>
    <t>Aparat Magnetronic syst.famili</t>
  </si>
  <si>
    <t>Notebook ASUS K52N</t>
  </si>
  <si>
    <t>Nazwa jednostki Liceum Ogólnokształcące w Sulechowie</t>
  </si>
  <si>
    <t>nazwa</t>
  </si>
  <si>
    <t>rok zakupu</t>
  </si>
  <si>
    <t>Monitor Acer 193 HQLB 19</t>
  </si>
  <si>
    <t>Komputer ATHOLON II X2 245,9,9</t>
  </si>
  <si>
    <t>Rejestrator cyfrowy -16240/DVD</t>
  </si>
  <si>
    <t>Komputer ESPRIMO P 2540 E 5200</t>
  </si>
  <si>
    <t>Monitor ACER x193 HQ</t>
  </si>
  <si>
    <t>Samsung SCX 4824 FN/XEN – urządzenie wielofunkcyjne</t>
  </si>
  <si>
    <t>NEC PROJEKTOR (9Y46141EC)</t>
  </si>
  <si>
    <t>NEC PROJEKTOR (0547944EE)</t>
  </si>
  <si>
    <t>TABLICA INTERAKTYWNA QOMO QWB200 85''</t>
  </si>
  <si>
    <t>SANYO DXL 100 PROJEKTOR</t>
  </si>
  <si>
    <t>WIZUALIZER LUMENS DC 120</t>
  </si>
  <si>
    <t>ODTWARZACZ STACJONARNY PIONIER - DVD</t>
  </si>
  <si>
    <t>SERWER ML 330T06 E 5504</t>
  </si>
  <si>
    <t>NOTEBOOK HP 625 P 540</t>
  </si>
  <si>
    <t>RADIOODTWARZACZ SONY CFD S03CP</t>
  </si>
  <si>
    <t>RADIOMAGNETOFON PHILIPS AZ 1837</t>
  </si>
  <si>
    <t>4.</t>
  </si>
  <si>
    <t>nazwa budynku/budowli</t>
  </si>
  <si>
    <t>(szacunkowa wartość odtworzeniowa)   (3)</t>
  </si>
  <si>
    <t xml:space="preserve">Siedziba PZZD </t>
  </si>
  <si>
    <t>siedziba firmy i pomieszczenia garażowo-użytkowe</t>
  </si>
  <si>
    <t>brak danych</t>
  </si>
  <si>
    <t xml:space="preserve">gaśnice, dozorcy </t>
  </si>
  <si>
    <t>2 zamki z zabezpieczeniem przeciwwłamaniowym</t>
  </si>
  <si>
    <t>7 km, Sulechów</t>
  </si>
  <si>
    <t>100 m - budynki mieszkalne, 100 m - Zakład Produkcji Metalowej Decmet</t>
  </si>
  <si>
    <t>płyta żelbetonowa</t>
  </si>
  <si>
    <t>wełna mineralna i papa</t>
  </si>
  <si>
    <t>Budynek szkolny</t>
  </si>
  <si>
    <t>edukacja</t>
  </si>
  <si>
    <t>urządzenia alarmowe, gaśnice, kraty na oknach, część parteru-rolety antywłamaniowe</t>
  </si>
  <si>
    <t>Czerwieńsk,  Małoszkolna 2</t>
  </si>
  <si>
    <t>0,5KM</t>
  </si>
  <si>
    <t>10 M</t>
  </si>
  <si>
    <t>NIE</t>
  </si>
  <si>
    <t>TAK</t>
  </si>
  <si>
    <t>Świetlico-palmiarnia</t>
  </si>
  <si>
    <t>okna osłonięte siatką metalową</t>
  </si>
  <si>
    <t>Czerwieńsk, Małoszkolna 2</t>
  </si>
  <si>
    <t>Budynek -pracownia gospodarstwa domowego</t>
  </si>
  <si>
    <t>drzwi metalowe, gaśnice, rolety antywłamaniowe</t>
  </si>
  <si>
    <t>5 M</t>
  </si>
  <si>
    <t>nazwa jednostki: Zespół Szkół Ponadgimnazjalnych w Sulechowie</t>
  </si>
  <si>
    <t>Budynek szkolny i sala gimnastyczna</t>
  </si>
  <si>
    <t>działalność dydaktyczna</t>
  </si>
  <si>
    <t>Gaśnice śniegowe- 6 szt.; proszkowe- 6 szt.; Hydranty- 4 szt.;kraty na parterze budynku w pomieszczeniach biurowych i pracowniach szkolnych; urządzenie alarmowe; monitoring</t>
  </si>
  <si>
    <t>Każde drzwi zewnętrzne wyposażone są w dwa zamki</t>
  </si>
  <si>
    <t>66-100 Sulechów ul. Piaskowa 53</t>
  </si>
  <si>
    <t>ok. 2 km</t>
  </si>
  <si>
    <t>ok. 50 m budynki mieszkalne, szkoła</t>
  </si>
  <si>
    <t>cegła ceramiczna</t>
  </si>
  <si>
    <t>żelbetowe płyty</t>
  </si>
  <si>
    <t>stropodach- płyty korytkowe; papa termozgrzewalna</t>
  </si>
  <si>
    <t>Warsztaty Szkolne, pracownie przedmiotowe i garaże</t>
  </si>
  <si>
    <t>1965(modernizacja 2009-2010)</t>
  </si>
  <si>
    <t>Gaśnice śniegowe- 6 szt.; proszkowe- 6 szt.; Hydranty- 4 szt.;rolety okienne; urządzenie alarmowe</t>
  </si>
  <si>
    <t>żelbetowe- prefabrykowane</t>
  </si>
  <si>
    <t>stropodach; papa terozgrzewalna</t>
  </si>
  <si>
    <t>1897/98</t>
  </si>
  <si>
    <t>Gaśnice śniegowe- 7 szt.; proszkowe- 7 szt.; Hydranty- 4 szt.;kraty na parterze budynku w pomieszczeniach piwnicznychi; monitoring</t>
  </si>
  <si>
    <t>66-100 Sulechów ul. Armii Krajowej 75</t>
  </si>
  <si>
    <t>ok. 1,5 km</t>
  </si>
  <si>
    <t>ok. 30 m budynki mieszkalne</t>
  </si>
  <si>
    <t>drewniane, ceramiczne nad piwnicą</t>
  </si>
  <si>
    <t>więźba drewniana; częściowo papa termozgrzewalna; część pozostała struktonit.</t>
  </si>
  <si>
    <t>Sala gimnastyczna i pracownie przedmiotowe</t>
  </si>
  <si>
    <t xml:space="preserve">Gaśnice śniegowe- 2 szt.; proszkowe- 2 szt.; </t>
  </si>
  <si>
    <t>Drzwi zewnętrzne wyposażone są w dwa zamki</t>
  </si>
  <si>
    <t xml:space="preserve">żelbetowe </t>
  </si>
  <si>
    <t>5.</t>
  </si>
  <si>
    <t xml:space="preserve">Szatnie i pomieszczenia magazynowo- garażowe </t>
  </si>
  <si>
    <t>działalność dydaktyczna; magazynowanie drobnego sprzętu</t>
  </si>
  <si>
    <t xml:space="preserve">Gaśnice śniegowe- 1 szt.; kraty na oknach </t>
  </si>
  <si>
    <t>Drzwi zewnętrzne wyposażone są w jeden zamek</t>
  </si>
  <si>
    <t>ok. 100 m budynek szkolny</t>
  </si>
  <si>
    <t xml:space="preserve">cegła </t>
  </si>
  <si>
    <t>6.</t>
  </si>
  <si>
    <t>Pracownia szkolna i kotłownia z zapleczem</t>
  </si>
  <si>
    <t>działalność dydaktyczna i dostawa ciepła i cwu</t>
  </si>
  <si>
    <t>Gaśnice:śniegowe- 1 szt., GP6- 1 szt., koc gaśniczy z tkanin szkolanych ST 206 1 szt.; Rolety na oknach.</t>
  </si>
  <si>
    <t>Drzwi zewnętrzne wyposażone są w dwa zamki w pracowni, po 1 w kotłowni z zapleczem</t>
  </si>
  <si>
    <t>ok. 100 m budynki mieszkalne, budynek szkolny</t>
  </si>
  <si>
    <t>stropodach betonowy prefabrykowany; papa termozgrzewalna</t>
  </si>
  <si>
    <t>Budynek"Góral"</t>
  </si>
  <si>
    <t>szkoła</t>
  </si>
  <si>
    <t>przedwojenny</t>
  </si>
  <si>
    <t>gaśnice, czujniki, dozór całodobowy</t>
  </si>
  <si>
    <t>2-antywłamaniowe</t>
  </si>
  <si>
    <t>Górzykowo 54</t>
  </si>
  <si>
    <t>8 km</t>
  </si>
  <si>
    <t>0,1 km-dom</t>
  </si>
  <si>
    <t>cegła</t>
  </si>
  <si>
    <t>drewno</t>
  </si>
  <si>
    <t>dachówka</t>
  </si>
  <si>
    <t>Budynek"Zacisze"</t>
  </si>
  <si>
    <t>szkoła,internat</t>
  </si>
  <si>
    <t>0,1 km- dom</t>
  </si>
  <si>
    <t>Budynek szkoły</t>
  </si>
  <si>
    <t>szkoła,pracownie</t>
  </si>
  <si>
    <t>alarm,monitoring, gaśnice,hydranty</t>
  </si>
  <si>
    <t>Sulechów ul. Łączna 1</t>
  </si>
  <si>
    <t>0,8 km</t>
  </si>
  <si>
    <t>0,05 km- domy, bloki mieszkalne</t>
  </si>
  <si>
    <t>beton</t>
  </si>
  <si>
    <t>Budynek gospodarczy</t>
  </si>
  <si>
    <t>gospodarczy, garaż</t>
  </si>
  <si>
    <t>po 1945 przed 1975</t>
  </si>
  <si>
    <t>dozór całodobowy</t>
  </si>
  <si>
    <t>1-patent</t>
  </si>
  <si>
    <t>0,1 km - dom</t>
  </si>
  <si>
    <t>papa</t>
  </si>
  <si>
    <t>Budynek mieszkalno-biurowy</t>
  </si>
  <si>
    <t>mieszkanie, biura</t>
  </si>
  <si>
    <t>częściowo</t>
  </si>
  <si>
    <t>Kotłownia</t>
  </si>
  <si>
    <t>kotłownia</t>
  </si>
  <si>
    <t>0,05 km- dom</t>
  </si>
  <si>
    <t>Szklarnia</t>
  </si>
  <si>
    <t>rozsady</t>
  </si>
  <si>
    <t>brak</t>
  </si>
  <si>
    <t>0,01 km- dom</t>
  </si>
  <si>
    <t>Brama</t>
  </si>
  <si>
    <t>brama</t>
  </si>
  <si>
    <t>kłódka</t>
  </si>
  <si>
    <t>Ogrodzenie żelazne ocynk</t>
  </si>
  <si>
    <t>ogrodzenie</t>
  </si>
  <si>
    <t>0,01 km- domy,bud.mieszk</t>
  </si>
  <si>
    <t>Plac zabaw</t>
  </si>
  <si>
    <t>plac zabaw</t>
  </si>
  <si>
    <t>Budynek internat</t>
  </si>
  <si>
    <t>przedszkole, noclegownia</t>
  </si>
  <si>
    <t>alarm,gaśnice,hydranty</t>
  </si>
  <si>
    <t>Kruszyna 1</t>
  </si>
  <si>
    <t>1 km</t>
  </si>
  <si>
    <t>0,01 km- domy</t>
  </si>
  <si>
    <t>0,01 km-dom</t>
  </si>
  <si>
    <t>Place i drogi utwardzone</t>
  </si>
  <si>
    <t>użytkowe</t>
  </si>
  <si>
    <t>0,01 km -domy</t>
  </si>
  <si>
    <t xml:space="preserve">Pałac </t>
  </si>
  <si>
    <t>internat dla wychowanków /  biura  administr.</t>
  </si>
  <si>
    <t xml:space="preserve">bud. zabytkowy  1881 r. </t>
  </si>
  <si>
    <t xml:space="preserve">hydranty - 8 szt , gaśnice 10 szt, monitoring, czujki dymu z monitoringiem w PSP , stróż. </t>
  </si>
  <si>
    <t>wejście główne -1 zamek nietypowy , 3 wejścia pozostałe zamki  patentowe</t>
  </si>
  <si>
    <t xml:space="preserve">Przytok 91 </t>
  </si>
  <si>
    <t xml:space="preserve">50 m  mieszkania </t>
  </si>
  <si>
    <t>1813 m 2</t>
  </si>
  <si>
    <t>beton / drzewo</t>
  </si>
  <si>
    <t xml:space="preserve">belki,  blacha </t>
  </si>
  <si>
    <t xml:space="preserve">Szkoła z salą gimnast. , mieszkania , schronisko młodzieżowe </t>
  </si>
  <si>
    <t xml:space="preserve">bud. dydaktyczno - mieszkalny  </t>
  </si>
  <si>
    <t>Hydranty  9 szt,  gaśnice  14 szt</t>
  </si>
  <si>
    <t>2 patentowe</t>
  </si>
  <si>
    <t>20 m domy mieszkalne</t>
  </si>
  <si>
    <t>2372 m2</t>
  </si>
  <si>
    <t xml:space="preserve">beton   </t>
  </si>
  <si>
    <t>belki, dachówka</t>
  </si>
  <si>
    <t xml:space="preserve">Altana Parkowa </t>
  </si>
  <si>
    <t>wolnostojąca na zewnątrz</t>
  </si>
  <si>
    <t xml:space="preserve">50 m  </t>
  </si>
  <si>
    <t>konstr. stalowa</t>
  </si>
  <si>
    <t>stalowa  ,  blacha</t>
  </si>
  <si>
    <t>blacha</t>
  </si>
  <si>
    <t xml:space="preserve">Garaże </t>
  </si>
  <si>
    <t>garaż na samochód służb. ,  oraz przechowywanie rowerów</t>
  </si>
  <si>
    <t xml:space="preserve">kraty , dozór całodobowy </t>
  </si>
  <si>
    <t>69,36 m2</t>
  </si>
  <si>
    <t>Oczyszczalnia  ścieków</t>
  </si>
  <si>
    <t>oczyszczalnia</t>
  </si>
  <si>
    <t xml:space="preserve">ogrodzenie </t>
  </si>
  <si>
    <t xml:space="preserve">50 m   </t>
  </si>
  <si>
    <t>stal</t>
  </si>
  <si>
    <t xml:space="preserve"> </t>
  </si>
  <si>
    <t xml:space="preserve">Stodoła </t>
  </si>
  <si>
    <t xml:space="preserve">garaż dla ciągnika i przyczepy , oraz pomieszcz. magaz. </t>
  </si>
  <si>
    <t xml:space="preserve">dozór </t>
  </si>
  <si>
    <t xml:space="preserve">płyta  falista </t>
  </si>
  <si>
    <t xml:space="preserve">Budynek ogrodnika </t>
  </si>
  <si>
    <t xml:space="preserve">bud. gospodarczy </t>
  </si>
  <si>
    <t xml:space="preserve">patent </t>
  </si>
  <si>
    <t xml:space="preserve">beton </t>
  </si>
  <si>
    <t>belki , dachówka</t>
  </si>
  <si>
    <t>nazwa jednostki: Lubuskie Muzeum Wojskowe</t>
  </si>
  <si>
    <t>Pałac</t>
  </si>
  <si>
    <t>muzeum i biura</t>
  </si>
  <si>
    <t>monitoring p.poż, kamery p.włamaniowy i ochrona całodobowa firmy Lexpas</t>
  </si>
  <si>
    <t>kraty,dwa zamki i kłódki</t>
  </si>
  <si>
    <t>Drzonów 54 66-008 Świdnica</t>
  </si>
  <si>
    <t>11 km</t>
  </si>
  <si>
    <t>100m</t>
  </si>
  <si>
    <t>900 m2</t>
  </si>
  <si>
    <t>400 m2</t>
  </si>
  <si>
    <t>11560m3</t>
  </si>
  <si>
    <t>Pawilon ekspozycyjny</t>
  </si>
  <si>
    <t>pawilon wystawowy</t>
  </si>
  <si>
    <t xml:space="preserve">TV przemysłowa,ochrona całodobowa firmy Lexpas  </t>
  </si>
  <si>
    <t>jeden i drzwi metalowe</t>
  </si>
  <si>
    <t>60 m</t>
  </si>
  <si>
    <t>600m2</t>
  </si>
  <si>
    <t>600 m2</t>
  </si>
  <si>
    <t>3600m3</t>
  </si>
  <si>
    <t xml:space="preserve">pustaki </t>
  </si>
  <si>
    <t>metal, blacha</t>
  </si>
  <si>
    <t>Garaże-  3 boksy</t>
  </si>
  <si>
    <t>1 magazyn, garaże na dwa samochody Ford i VW</t>
  </si>
  <si>
    <t>gasnice i ochrona całodobowa  firmy Lexpas</t>
  </si>
  <si>
    <t>kłódki</t>
  </si>
  <si>
    <t>60 m2</t>
  </si>
  <si>
    <t>150m3</t>
  </si>
  <si>
    <t xml:space="preserve">nazwa jednostki: Muzeum Archeologiczne </t>
  </si>
  <si>
    <t>Muzeum</t>
  </si>
  <si>
    <t>Gaśnice proszkowe 7, śniegowe 2, hydrant, monitoring p. poż. kraty-parter, dozór całodobowy</t>
  </si>
  <si>
    <t>3    w tym 2 zapadkowe i 1 gerda</t>
  </si>
  <si>
    <t>Świdnica, ul. Długa 27</t>
  </si>
  <si>
    <t>Kamień, cegła</t>
  </si>
  <si>
    <t>Drewno</t>
  </si>
  <si>
    <t>Dachówka, drewno</t>
  </si>
  <si>
    <t>Budynek administracyjno-biurowy</t>
  </si>
  <si>
    <t>Pomieszczenie biurowe</t>
  </si>
  <si>
    <t>gaśnice proszkowe -13, okna okratowane- parter</t>
  </si>
  <si>
    <t>2   x gerda</t>
  </si>
  <si>
    <t xml:space="preserve">Nie </t>
  </si>
  <si>
    <t>Cegła</t>
  </si>
  <si>
    <t>Beton</t>
  </si>
  <si>
    <t>Budynek muzealny /magazyn</t>
  </si>
  <si>
    <t xml:space="preserve"> XIX w.</t>
  </si>
  <si>
    <t>Okna okratowane, gaśnica proszkowa – 1</t>
  </si>
  <si>
    <t xml:space="preserve">1   zapadkowy </t>
  </si>
  <si>
    <t>Wicina 41</t>
  </si>
  <si>
    <t>5 km</t>
  </si>
  <si>
    <t>Budynek gospodarczy /magazyn</t>
  </si>
  <si>
    <t>Magazyn</t>
  </si>
  <si>
    <t>XIX w.</t>
  </si>
  <si>
    <t>Okna okratowane, gasnica proszkowa – 1</t>
  </si>
  <si>
    <t>3    kłódki</t>
  </si>
  <si>
    <t>Garaż</t>
  </si>
  <si>
    <t>Samochód</t>
  </si>
  <si>
    <t>Gaśnica proszkowa – 1</t>
  </si>
  <si>
    <t>1  kłódka</t>
  </si>
  <si>
    <t>Papa, drewno</t>
  </si>
  <si>
    <t>Wiata</t>
  </si>
  <si>
    <t>Przedmioty gospodarcze</t>
  </si>
  <si>
    <t>Drewno, blacha</t>
  </si>
  <si>
    <t>Śmietnik murowany</t>
  </si>
  <si>
    <t>Odpady</t>
  </si>
  <si>
    <t>Świdnica, Długa 27</t>
  </si>
  <si>
    <t>Ogrodzenie metalowe</t>
  </si>
  <si>
    <t>garażowanie samochodu służbowego; w drugim pomieszczeniu znajduje się agregat prądotwórczy; pomiszczenie wielofuncyjne-magazyn.</t>
  </si>
  <si>
    <t>Gaśnica śniegowa 2 szt., izotopowe czujki dymu typu DIO 2193, 1 szt. drzwi drewniane - 1 zamek z wkładką patentową, 3 szt. wrót garażowych stalowych po 1 zamku z wkładką patentową i kłódką.</t>
  </si>
  <si>
    <t xml:space="preserve"> 1 szt. drzwi drewniane - 1 zamek z wkładką patentową, 3 szt. wrót garażowych stalowych po 1 zamku z wkładką patentową i kłódką.</t>
  </si>
  <si>
    <t>Bełcze 19,        66-130 Bojadła</t>
  </si>
  <si>
    <t>300 m zakład produkcyjny,      150 m zabudowania mieszkalne</t>
  </si>
  <si>
    <t>cegła kratówka gr 25 cm, ocieplenie styropian 10 cm, wyprawa elewacyjna -strukturalna</t>
  </si>
  <si>
    <t>stropodach z dźwigarów kratowych drewnianych, od spodu i obłożony plytami kartonowo-gipsowymi typu GKF dwie warstwy na ruszcie z desek</t>
  </si>
  <si>
    <t>dach wykonany z dźwigarów kratowych drewnianych odeskowa-nych (pełne) i przykryte gontem papowym</t>
  </si>
  <si>
    <t>Budynek mieszkalny</t>
  </si>
  <si>
    <t>budynek przeznaczony do pobytu stałego mieszkańców dps, w budynku znajduje się kuchnia, pralnia, kotłownia, biura</t>
  </si>
  <si>
    <t>Izotopowe czujki dymu typu DIO 2193, gaśnice śniegowe - 4 szt., gaśnice proszkowe - 14 szt.,agregat gaśniczy - 1 szt., hydranty - 12 szt., dozór pracowniczy - część doby, krata na okno pomieszczenia kasy, kondygnacja - chroni pomieszczenie,     2 szt. drzwi stalowych po 1 zamku z wkładką patentową, 2 szt., drzwi stalowych przeszklonych -  po 2 zamki z wkładką patentową, 2 szt. drzwi stalowych przeszklonych - po 1 zamku z wkładką patentową</t>
  </si>
  <si>
    <t>2 szt. drzwi stalowych po 1 zamku z wkładką patentową, 2 szt., drzwi stalowych przeszklonych -  po 2 zamki z wkładką patentową, 2 szt. drzwi stalowych przeszklonych - po 1 zamku z wkładką patentową</t>
  </si>
  <si>
    <t>dobudowana część budynku wykonana jest w systemie szkieletowym składającym się z rygli i słupów żelbetowych, jako wypełnienie (ściany osłonowe) zastosowano cegłę kratówkę, ściany piwnic żelbetowe, całość ocieplona styropianem gr 10 cm, wyprawa elewacyjna -tynk strukturalny. Budynek remontowany- mury cegła sylikatowa, ocieplenie styropian 5 cm, tynk strukturalny</t>
  </si>
  <si>
    <t>Cz. Dobudowana płyty stropowe żelbetowe, wielokanałowe; bud. remontowany - plyty WPS na belkach stalowych a nad ostatnią kondygnacją strop drewniany ,</t>
  </si>
  <si>
    <t>bud. dobudowany - stropodach wentylowany z płyt korytkowych na ściankach ażurowych, pokryty papą termozgrzewalną; bud remontowany- więżba dachowa drewniana, pokryta gontem papowym</t>
  </si>
  <si>
    <t>Przydomowa oczyszczalnia ścieków wraz z ogrodzeniem, przepompownią ścieków, rurociągiem tłocznym, ruociągiem doprowadzającym wodę oraz kablami zasilającym i sterowniczym</t>
  </si>
  <si>
    <t xml:space="preserve">oczyszczanie ścieków wytworzonych w dps </t>
  </si>
  <si>
    <t>ogrodzenie z siatki stalowej na słupkach żelbetowych, wysokość ogrodzenia 200 cm, bramka i brama stalowe zamykane na kłódkę patentową,instalacja alarmowania o awarii.</t>
  </si>
  <si>
    <t>dwie kłódki patentowe</t>
  </si>
  <si>
    <t>Bełcze 19,        66-130 Bojadła dz.nr 65, 419, 64/2, 64/3</t>
  </si>
  <si>
    <t>200 m zakład produkcyjny</t>
  </si>
  <si>
    <t xml:space="preserve">Oczyszczalnia zbudowana jest w następujący sposób:w nasypie ziemnym usytuowanych jest 9 okrągłych zbiorników żelbetowych, przekrytych płytami żelbetowymi zaopatrzonymi w włazy żeliwne, w studniach znajdują się pompy zatapialne do przepompowywania ścieków,na nasypie znajduje się rozdzielnica elektryczna, blaszna wiata na pompę i zbiornik na siarczan żelazawy, punkt poboru wody, studzienka pomiarowa, całość ogrodzona płotem z siatki stalowej powlekanej na słupach żelbetowych, brama i bramka stalowe, rurociąg tłoczny, wodociągowy,kabel elektryczny, sterowniczy około 250 mb długości,  </t>
  </si>
  <si>
    <t xml:space="preserve">Budynek warsztat ślusarski </t>
  </si>
  <si>
    <t>magazyn rzezczy uzywanych</t>
  </si>
  <si>
    <t>1 szt gaśnica proszkowa 5kg/ obiekt pilonowany przez portierów całodobowo, drzwi drewniane, zamek patentowy zwykły.</t>
  </si>
  <si>
    <t>Zamek patentowy 1 szt</t>
  </si>
  <si>
    <t>ul. Sulechowska 1; 66-132 Trzebiechów</t>
  </si>
  <si>
    <t>OSP 50m</t>
  </si>
  <si>
    <t>50m urząd gminy, 50 m sklepy i budynki mieszkalne, 100m zakład metalowy</t>
  </si>
  <si>
    <t xml:space="preserve"> parterowy</t>
  </si>
  <si>
    <t>betonowy</t>
  </si>
  <si>
    <t>dachówka cementowa</t>
  </si>
  <si>
    <t>Budynek stolarski</t>
  </si>
  <si>
    <t>warsztat konserwatorów</t>
  </si>
  <si>
    <t>gaśnica proszkowa 5kg/ obiekt pilonowany przez portierów całodobowo drzwi drewniane, zamek patentowy zwykły.</t>
  </si>
  <si>
    <t>drewniany</t>
  </si>
  <si>
    <t xml:space="preserve">Budynek główny </t>
  </si>
  <si>
    <t>Bydnek zamieszkały przez 105 mieszkańców domu z obsługą 63 osobową całodobową.</t>
  </si>
  <si>
    <t>17 szt gaśnic proszkowych, syg.p-poż dźwiękowa, monitorowana przez HERTZ i PSP w Ziel. Górze, i instalacji przyzywowa we wszystkich pokojach i łazienkach, okratowane piwnice i parter, zamki patentowe zwykłe, drzwi drewniane i metalowe, dozór całodobowy -portiernia, sygnalizacja alarmowa (syrena alarmowa OSP z przyciskiem, kraty w oknach piwnicznych.</t>
  </si>
  <si>
    <t>5 szt drzwi wejściowych. 2  drzwi wyposażone w zwłykłe zamki i 3 w zamki patentowe</t>
  </si>
  <si>
    <t>trzy kondygnacje</t>
  </si>
  <si>
    <t>beton 30% drewniany 70%</t>
  </si>
  <si>
    <t>dachówka ceramiczna</t>
  </si>
  <si>
    <t>Budynek pralni</t>
  </si>
  <si>
    <t>Pralnia mechaniczna z obsługą 3 osobową.</t>
  </si>
  <si>
    <t>1 szt gaśnica proszkowa 5kg/ obiekt pilonowany przez portierów całodobowo drzwi aluminiowe częściowo oszklone</t>
  </si>
  <si>
    <t xml:space="preserve">1 zamek patentowy </t>
  </si>
  <si>
    <t>Budynek administracyjno mieszkalny</t>
  </si>
  <si>
    <t>Na parterze znajduja się biura DPS-u, a na I i II pietrze mieszkania zakładowe.</t>
  </si>
  <si>
    <t>gaśnica proszkowa 5kg/ obiekt pilonowany przez portierów całodobowo, piwnice okratowane wysoki parter, zamki patentowe zwykłe, pomieszczenie kasy okno okratowane drzwi obite blachą dwa zamki patentowe, kasa pancerna , kraty w oknach piwnicznych.</t>
  </si>
  <si>
    <t>Biura zamykane drzwiami głównymi z zamkiem patentowym poszczególne biura zamkami patentowymi</t>
  </si>
  <si>
    <t xml:space="preserve"> trzy kondygnacje</t>
  </si>
  <si>
    <t xml:space="preserve">Budynek mieszkalny z portiernią </t>
  </si>
  <si>
    <t>Budynek z 6 mieszkaniami i portiernią.</t>
  </si>
  <si>
    <t>obiekt pilonowany przez portierów całodobowo</t>
  </si>
  <si>
    <t>Portiernia zamykana zamkiem patentowym</t>
  </si>
  <si>
    <t>parterterowy</t>
  </si>
  <si>
    <t>dachówka karpiówka</t>
  </si>
  <si>
    <t>Budynek warszt-garaż mieszkalny</t>
  </si>
  <si>
    <t>Budynek z 2 mieszkaniami i garażem</t>
  </si>
  <si>
    <t>gaśnica proszkowa 5kg/ obiekt pilonowany przez portierów całodobowo, drzwi drewniane , zamki zwykłe patentowe i kłodki w drewnianych drzwiach garażu.</t>
  </si>
  <si>
    <t xml:space="preserve"> jednakondygnacja</t>
  </si>
  <si>
    <t>dachówka ceramoczna</t>
  </si>
  <si>
    <t xml:space="preserve">Łącznik między budynkami </t>
  </si>
  <si>
    <t>Łączy budynek główny z budynkiem administracyjno mieszkalnym.</t>
  </si>
  <si>
    <t>1 szt gaśnica proszkowa 5kg/ obiekt pilonowany przez portierów całodobowo, dwie bramy drewniane przejazdowe nie zamykane.</t>
  </si>
  <si>
    <t>Drzwi zauwane nie zamykane</t>
  </si>
  <si>
    <t>bez stropu</t>
  </si>
  <si>
    <t>Kostnica</t>
  </si>
  <si>
    <t>Mała kapliczka do modlitwy w czasie pogrzebu mieszkańca</t>
  </si>
  <si>
    <t xml:space="preserve">obiekt pilonowany przez portierów całodobowo, drzwi drewniane kłódka zwykła </t>
  </si>
  <si>
    <t xml:space="preserve"> parter</t>
  </si>
  <si>
    <t>cegła - belki</t>
  </si>
  <si>
    <t>nazwa jednostki: Liceum Ogólnokształcące w Sulechowie</t>
  </si>
  <si>
    <t>zajęcia dydaktyczne, wychowawcze, opiekuńcze</t>
  </si>
  <si>
    <t>budynek przedwojenny</t>
  </si>
  <si>
    <t>1 gaśnica1,5 kg CO213BC</t>
  </si>
  <si>
    <t xml:space="preserve">III drzwi z podwójnym zamkiem patentowym  </t>
  </si>
  <si>
    <t>ul. Licealna 10, Sulechów</t>
  </si>
  <si>
    <t>100 m</t>
  </si>
  <si>
    <t>30 m</t>
  </si>
  <si>
    <t>-</t>
  </si>
  <si>
    <t>2/3 budynku podpiwniczone</t>
  </si>
  <si>
    <t>drewniane</t>
  </si>
  <si>
    <t>konstrukcja drewniana</t>
  </si>
  <si>
    <t>1 gaśnica 2 kg GP-2x/NABC</t>
  </si>
  <si>
    <t xml:space="preserve">III drzwi z pojedynczym zamkiem patentowym zamkiem patentowym  </t>
  </si>
  <si>
    <t>ceramiczne</t>
  </si>
  <si>
    <t>9 gaśnic 4 kg GP-4xABC</t>
  </si>
  <si>
    <t>metalowe</t>
  </si>
  <si>
    <t>3 gaśnice 6 kg GP-6xABC</t>
  </si>
  <si>
    <t>1 gaśnica 5 kg CO2 34BC</t>
  </si>
  <si>
    <t>koc gaśniczy</t>
  </si>
  <si>
    <t>alarm</t>
  </si>
  <si>
    <t>ograniczony monitoring</t>
  </si>
  <si>
    <t>kraty na oknach w części piwnicznej</t>
  </si>
  <si>
    <t>Budynek Sali gimnastycznej</t>
  </si>
  <si>
    <t>zajęcia sportowe</t>
  </si>
  <si>
    <t>początek XX wieku</t>
  </si>
  <si>
    <t>hydranty - 4 szt.</t>
  </si>
  <si>
    <t>ul. Żeromskiego 38, Sulechów</t>
  </si>
  <si>
    <t>10% budynku podpiwniczone</t>
  </si>
  <si>
    <t>5 gaśnic 4 kg GP-4xABC</t>
  </si>
  <si>
    <t>I drzwi z zamkiem Gerda</t>
  </si>
  <si>
    <t>pokrycie dachowe bitumiczne</t>
  </si>
  <si>
    <t>1 gaśnice 6 kg GP-6xABC</t>
  </si>
  <si>
    <t>kraty na oknach na parterze</t>
  </si>
  <si>
    <t xml:space="preserve">Nazwa jednostki Powiatowe Centrum Pomocy Rodzinie   </t>
  </si>
  <si>
    <t>Urządzenie wielofunkcyjne Lexmark</t>
  </si>
  <si>
    <t>Telewizor LCD Toshiba</t>
  </si>
  <si>
    <t>Płyta ECT Gorenje</t>
  </si>
  <si>
    <t>Zestaw komputerowy KOMPUTRONIK</t>
  </si>
  <si>
    <t>Komputer PC</t>
  </si>
  <si>
    <t>Drukarka EPSON</t>
  </si>
  <si>
    <t>Drukarka laserowa Samsung</t>
  </si>
  <si>
    <t>Faks Panasoinc</t>
  </si>
  <si>
    <t>Notebook Toshiba</t>
  </si>
  <si>
    <t xml:space="preserve">Powiatowy Zielonogórski Zarząd Dróg </t>
  </si>
  <si>
    <t>Równiarka drogowa typu SANY</t>
  </si>
  <si>
    <t>Kosiarka bijakowa MAROLIN M600</t>
  </si>
  <si>
    <t>Niwelator laserowy</t>
  </si>
  <si>
    <t>Teodolit elektroniczny</t>
  </si>
  <si>
    <t>Frez do niwelowania pni</t>
  </si>
  <si>
    <t>statyczny dwupłaszczowy zbiornik stalowy (na emulsję) poj. 5tys.litrów</t>
  </si>
  <si>
    <t>pług odśnieżny typu ROC 95 nr fabr. 33</t>
  </si>
  <si>
    <t xml:space="preserve">sprzet użyczony </t>
  </si>
  <si>
    <t>nazwa jednostki: Dom Pomocy Społecznej w Trzebiechowie</t>
  </si>
  <si>
    <t>Monitor LG 21,5"</t>
  </si>
  <si>
    <t>Telewizor LG 42"</t>
  </si>
  <si>
    <t>Stacja czołowa DVB-T 8 - kanałowa</t>
  </si>
  <si>
    <t>nazwa jednostki: Liceum Ogólnokształcące w Czerwieńsku</t>
  </si>
  <si>
    <t>UPS Ever ECO 1000</t>
  </si>
  <si>
    <t>Górzykowo 1, 66-100 Sulechów</t>
  </si>
  <si>
    <t>Komputer Dell 230MT E7500 2GB (MK)</t>
  </si>
  <si>
    <t>Komputer Dell 230MT E7500 2GB (AS)</t>
  </si>
  <si>
    <t>Komputer Dell 230MT E7500 2GB (NZ)</t>
  </si>
  <si>
    <t>Program Windows 7 Home Perm OEM</t>
  </si>
  <si>
    <t>Program Office 2010 dla Użytkowników domowych i Małych firm PKC</t>
  </si>
  <si>
    <t>Notebook Toshiba L750</t>
  </si>
  <si>
    <t>Office 2010 dla Uzytkowników domowych i Małych firm PKC (Notbook)</t>
  </si>
  <si>
    <t>Agregat prądotwórczy FOGO</t>
  </si>
  <si>
    <t>1965 (modernizacja- c.o. i instalacja rekuperacji 2012)</t>
  </si>
  <si>
    <t>Rejestrator cyfrowy 16 port H264 VODVR 7116 (2 szt.)</t>
  </si>
  <si>
    <t>Rejestrator cyfrowy 16 port H264 VODVR 7116</t>
  </si>
  <si>
    <t>Zestaw PC CENTURION</t>
  </si>
  <si>
    <t>Monitor LCD Benq (12 szt.)</t>
  </si>
  <si>
    <t>Zestaw PC CENTURION  z WiFi (2 szt.)</t>
  </si>
  <si>
    <t>Zestaw PC CENTURION (4 szt.)</t>
  </si>
  <si>
    <t>Zestaw PC PRETOR (6 szt.)</t>
  </si>
  <si>
    <t>Skaner sieciowy  Olivetti z podstawą</t>
  </si>
  <si>
    <t>Sieciowe urządzenie wielofuncyjne Olivetti</t>
  </si>
  <si>
    <t>Urządzenie wielofunkcyjne Konica Minolta</t>
  </si>
  <si>
    <t>Aparat Cyber-shot DSC-HX100</t>
  </si>
  <si>
    <t>Projektor Hitachi + tablica interaktywna Smart Board</t>
  </si>
  <si>
    <t>Notebook Acer z oprogramowaniem</t>
  </si>
  <si>
    <t>Cyfrowy aparat Samsung ES  70</t>
  </si>
  <si>
    <t>Kserokopiarka Panasonic</t>
  </si>
  <si>
    <t>Urządzenie wielofunkcyjne Offjett pro</t>
  </si>
  <si>
    <t>Notebook</t>
  </si>
  <si>
    <t xml:space="preserve">30 m </t>
  </si>
  <si>
    <t xml:space="preserve">50 m </t>
  </si>
  <si>
    <t xml:space="preserve">10 m </t>
  </si>
  <si>
    <t xml:space="preserve">20 m </t>
  </si>
  <si>
    <t xml:space="preserve">20 m  </t>
  </si>
  <si>
    <t xml:space="preserve">15 m </t>
  </si>
  <si>
    <t xml:space="preserve">notebook Asus </t>
  </si>
  <si>
    <t>Kserokopiarka Minolta</t>
  </si>
  <si>
    <t>razem</t>
  </si>
  <si>
    <t>Urządzenie Canon</t>
  </si>
  <si>
    <t>Cisco Asa</t>
  </si>
  <si>
    <t>Urządzenie Smasung</t>
  </si>
  <si>
    <t>Zestaw komputerowy: Jednostka centralna Fujitsu Esprimo P3521 E-STAR5; szt. 30         z oprogramowaniem</t>
  </si>
  <si>
    <t>Komputer przenośny Typ I – Fujitsu Lifebook E751 VPRO (z oprogramowaniem); szt. 11       z oprogramowaniem</t>
  </si>
  <si>
    <t>nazwa jednostki: Zespół Szkół Specjalnych przy Centrum Leczenia Dzieci i Młodzieży w Zaborze</t>
  </si>
  <si>
    <t>(szacunkowa wartość odtworzenia)</t>
  </si>
  <si>
    <t>budynek szkolny</t>
  </si>
  <si>
    <t>budyne w kompleksie pałacowo- parkowym</t>
  </si>
  <si>
    <t>kraty w oknie pracowni komputerowej, czujki ruchu w pracowniach:komputerowej logopedycznej i BFB; całodobowy monitoring firmy ochrony mienia</t>
  </si>
  <si>
    <t>jeden</t>
  </si>
  <si>
    <t>Zabór ul/ Zamkowa 1</t>
  </si>
  <si>
    <t>200 m.</t>
  </si>
  <si>
    <t>20 m.</t>
  </si>
  <si>
    <t>budynek nie jest własnościa szkoły ani Organu Prowadzącego szkołę, jest częścia szpitala</t>
  </si>
  <si>
    <t>monitory do komputerów w pracowni informatycznej2008</t>
  </si>
  <si>
    <t>2 szt. 1608 zł.</t>
  </si>
  <si>
    <t>zestaw komputerowy</t>
  </si>
  <si>
    <t>2599 zł.</t>
  </si>
  <si>
    <t>wykaz sprzętu elektronicznego przenośnego (do pięciu lat) rok 2006 i młodszy</t>
  </si>
  <si>
    <t>DVD</t>
  </si>
  <si>
    <t xml:space="preserve">Tomatis - Zest. Dydaktyczny </t>
  </si>
  <si>
    <t xml:space="preserve">Telewizor  58'  samsung </t>
  </si>
  <si>
    <t>KOMPUTER PC SENSILO MX-250 7 HP</t>
  </si>
  <si>
    <t>KOMPUTER SENSILO MT - 145</t>
  </si>
  <si>
    <t>MONITOR SAMSUNG 18,5"</t>
  </si>
  <si>
    <t>MONITOR LG FLATRON 19"</t>
  </si>
  <si>
    <t>LAPTOP DELL INSPIRON</t>
  </si>
  <si>
    <t>LAPTOP LENOVO G 570 15-2450M/6G</t>
  </si>
  <si>
    <t>Drukarka laserowa HP LJ 2055</t>
  </si>
  <si>
    <t>Notebook Toshiba 15,6</t>
  </si>
  <si>
    <t>Laptop Lenovo IdeaIPad</t>
  </si>
  <si>
    <t>152,9 m²</t>
  </si>
  <si>
    <t>180,0 m²</t>
  </si>
  <si>
    <t>918,0 m³</t>
  </si>
  <si>
    <t>4069,8 m²</t>
  </si>
  <si>
    <t>2614 m²</t>
  </si>
  <si>
    <t>18 263 m³</t>
  </si>
  <si>
    <t>1100 m²</t>
  </si>
  <si>
    <r>
      <t xml:space="preserve">(szacun-kowa wartość odtworze-niowa) </t>
    </r>
    <r>
      <rPr>
        <sz val="8"/>
        <rFont val="Tahoma"/>
        <family val="2"/>
      </rPr>
      <t>/ks. brutto</t>
    </r>
  </si>
  <si>
    <t>(szacun-kowa wartość odtworze-niowa) /ks. Brutto</t>
  </si>
  <si>
    <r>
      <t>488,69 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(siedziba - 133,44 m</t>
    </r>
    <r>
      <rPr>
        <vertAlign val="superscript"/>
        <sz val="9"/>
        <rFont val="Tahoma"/>
        <family val="2"/>
      </rPr>
      <t>2,</t>
    </r>
    <r>
      <rPr>
        <sz val="9"/>
        <rFont val="Tahoma"/>
        <family val="2"/>
      </rPr>
      <t xml:space="preserve"> hala garażowe - 296,92m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; budynek użytkowy - 58,33m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) </t>
    </r>
  </si>
  <si>
    <r>
      <t>548,47m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(siedziba - 183,39 m</t>
    </r>
    <r>
      <rPr>
        <vertAlign val="superscript"/>
        <sz val="9"/>
        <rFont val="Tahoma"/>
        <family val="2"/>
      </rPr>
      <t>2,</t>
    </r>
    <r>
      <rPr>
        <sz val="9"/>
        <rFont val="Tahoma"/>
        <family val="2"/>
      </rPr>
      <t xml:space="preserve"> hala garażowa - 296,92m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; budynek użytkowy - 68,16m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) </t>
    </r>
  </si>
  <si>
    <r>
      <t>2 271,21 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(siedziba - 568,51 m</t>
    </r>
    <r>
      <rPr>
        <vertAlign val="superscript"/>
        <sz val="9"/>
        <rFont val="Tahoma"/>
        <family val="2"/>
      </rPr>
      <t>3,</t>
    </r>
    <r>
      <rPr>
        <sz val="9"/>
        <rFont val="Tahoma"/>
        <family val="2"/>
      </rPr>
      <t xml:space="preserve"> hala garażowa - 1 484,60m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; budynek użytkowy - 218,10m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) </t>
    </r>
  </si>
  <si>
    <t>nazwa jednostki:Powiatowy Zielonogórski Zarząd Dróg</t>
  </si>
  <si>
    <t>nazwa jednostki: Specjalny Ośrodek Szkolno-Wychowawczy  Sulechów</t>
  </si>
  <si>
    <t>nazwa jednostki:Młodzieżowy Ośrodek Socjoterapii</t>
  </si>
  <si>
    <t>Stacja czołowa DVB-T 8-kanałowa</t>
  </si>
  <si>
    <t>Nazwa jednostki Młodzieżowy Ośrodek Socjoterapii</t>
  </si>
  <si>
    <t>Nazwa jednostki Specjalny Ośrodek Szkolno – Wychowawczy Sulechów</t>
  </si>
  <si>
    <t>Nazwa jednostki Poradnia Psychologiczno – Pedagogiczna</t>
  </si>
  <si>
    <t>Nazwa jednostki Powiatowy Zielonogórski Zarząd Dróg</t>
  </si>
  <si>
    <t>Nazwa jednostki Powiatowy Ośrodek Dokumentacji Geodezyjnej i Kartograficznej</t>
  </si>
  <si>
    <t>wartość początkowa ks. brutto z uwzględnieniem modernizacji</t>
  </si>
  <si>
    <t>Wykaz maszyn/urządzeń do ubezpieczenia od awarii/uszkodzeń mechanicznych oraz od szkód elektrycznych</t>
  </si>
  <si>
    <t>marka, typ urządzenia, producent, seria, nr</t>
  </si>
  <si>
    <t>wartość odtworzeniowa</t>
  </si>
  <si>
    <t>Dane pojazdów/ pojazdów wolnobieżnych</t>
  </si>
  <si>
    <t>Marka</t>
  </si>
  <si>
    <t>Typ, model</t>
  </si>
  <si>
    <t>Nr nadwozia VIN</t>
  </si>
  <si>
    <t>Nr rej.</t>
  </si>
  <si>
    <t>Rodzaj             (osobowy/ ciężarowy/ specjalny)</t>
  </si>
  <si>
    <t>Poj.</t>
  </si>
  <si>
    <t>Ilość miejsc</t>
  </si>
  <si>
    <t>ładowność</t>
  </si>
  <si>
    <t>Rok prod.</t>
  </si>
  <si>
    <t>Przebieg</t>
  </si>
  <si>
    <t>data I rejestracji</t>
  </si>
  <si>
    <t>zabezpieczenia p/kr</t>
  </si>
  <si>
    <t>Suma Ubezpieczenia AC</t>
  </si>
  <si>
    <t>wyposażenie dodatkowe</t>
  </si>
  <si>
    <t>Okres ubezpieczenia OC i NW</t>
  </si>
  <si>
    <t>Okres ubezpieczenia AC i KR</t>
  </si>
  <si>
    <t>Zielona Karta tak/nie</t>
  </si>
  <si>
    <t>z Vat</t>
  </si>
  <si>
    <t xml:space="preserve">rodzaj </t>
  </si>
  <si>
    <t>Od</t>
  </si>
  <si>
    <t>Do</t>
  </si>
  <si>
    <t>Peugeot</t>
  </si>
  <si>
    <t>osobowy</t>
  </si>
  <si>
    <t>nie dotyczy</t>
  </si>
  <si>
    <t>wyposażenie fabryczne, immobilizer, auto-alarm</t>
  </si>
  <si>
    <t xml:space="preserve">nie </t>
  </si>
  <si>
    <t xml:space="preserve">Ford Mondeo </t>
  </si>
  <si>
    <t>BA7</t>
  </si>
  <si>
    <t>WFODXXGBBD9U47591</t>
  </si>
  <si>
    <t>FZ 76660</t>
  </si>
  <si>
    <t>POMOT</t>
  </si>
  <si>
    <t>T507</t>
  </si>
  <si>
    <t>FZ 92356</t>
  </si>
  <si>
    <t>przyczepka ciężarowa rolnicza</t>
  </si>
  <si>
    <t>TRAMP TRAIL 750</t>
  </si>
  <si>
    <t>SUB05J0006L004168</t>
  </si>
  <si>
    <t>FZ92357</t>
  </si>
  <si>
    <t>przyczepa lekka</t>
  </si>
  <si>
    <t>GUZMET</t>
  </si>
  <si>
    <t>GUZ 81</t>
  </si>
  <si>
    <t>GUZ080257</t>
  </si>
  <si>
    <t>FZ 93450</t>
  </si>
  <si>
    <t>przyczepa cięzarowa rolnicza</t>
  </si>
  <si>
    <t>NEPTUN</t>
  </si>
  <si>
    <t>REMORQUE 1 B75</t>
  </si>
  <si>
    <t>SXE1P202BAS003552</t>
  </si>
  <si>
    <t>FZ94277</t>
  </si>
  <si>
    <t>YAMAHA</t>
  </si>
  <si>
    <t>YFM 450</t>
  </si>
  <si>
    <t>FZX001110017</t>
  </si>
  <si>
    <t>FZ 5627</t>
  </si>
  <si>
    <t>quad</t>
  </si>
  <si>
    <t>OPEL</t>
  </si>
  <si>
    <t>ZAFIRA</t>
  </si>
  <si>
    <t>WOLOAHM759GO28911</t>
  </si>
  <si>
    <t>FZ 74665</t>
  </si>
  <si>
    <t>OSOBOWY</t>
  </si>
  <si>
    <t>1598CCM</t>
  </si>
  <si>
    <t>25.11.2008</t>
  </si>
  <si>
    <t>immobilizer</t>
  </si>
  <si>
    <t>Nazwa jednostki: Powiatowy Zielonogórski Zarząd Dróg</t>
  </si>
  <si>
    <t xml:space="preserve">Daewoo </t>
  </si>
  <si>
    <t>Lanos</t>
  </si>
  <si>
    <t>SUPTF48VDXW057855</t>
  </si>
  <si>
    <t>FZI 15703</t>
  </si>
  <si>
    <t>09.12.1999</t>
  </si>
  <si>
    <t>sprzęt samochodowy (radio)</t>
  </si>
  <si>
    <t>08.12.2014</t>
  </si>
  <si>
    <t>Daewoo Motor Polska</t>
  </si>
  <si>
    <t>Lublin 352417</t>
  </si>
  <si>
    <t>SUL352417YOO17184</t>
  </si>
  <si>
    <t>FZI 63AN</t>
  </si>
  <si>
    <t>ciężarowy</t>
  </si>
  <si>
    <t>15.03.2000</t>
  </si>
  <si>
    <t>14.03.2014</t>
  </si>
  <si>
    <t>POL-METAL</t>
  </si>
  <si>
    <t>PM-400</t>
  </si>
  <si>
    <t>SZ9PM400L1PZG2033</t>
  </si>
  <si>
    <t>FZI 86XA</t>
  </si>
  <si>
    <t>przyczepa ciężarowa</t>
  </si>
  <si>
    <t>****</t>
  </si>
  <si>
    <t>04.06.2001</t>
  </si>
  <si>
    <t>URSUS</t>
  </si>
  <si>
    <t>C 330</t>
  </si>
  <si>
    <t>FZI V086</t>
  </si>
  <si>
    <t>ciągnik rolniczy</t>
  </si>
  <si>
    <t>1088 MTh</t>
  </si>
  <si>
    <t>12.02.1990</t>
  </si>
  <si>
    <t>MTZ</t>
  </si>
  <si>
    <t>00150U</t>
  </si>
  <si>
    <t>FZI 9A83</t>
  </si>
  <si>
    <t>25.04.2003</t>
  </si>
  <si>
    <t>HW-60.11</t>
  </si>
  <si>
    <t>FZI X277</t>
  </si>
  <si>
    <t>przyczepa uniwersalna</t>
  </si>
  <si>
    <t>01.01.1985</t>
  </si>
  <si>
    <t>VOLKSWAGEN</t>
  </si>
  <si>
    <t>T4 Kombi 1,9 TD</t>
  </si>
  <si>
    <t>WV2ZZZ70ZYX053544</t>
  </si>
  <si>
    <t>FZI 77LR</t>
  </si>
  <si>
    <t>ciężarowo-osobowy</t>
  </si>
  <si>
    <t>25.10.1999</t>
  </si>
  <si>
    <t>GAZELLE</t>
  </si>
  <si>
    <t>GAZ GAZ 2</t>
  </si>
  <si>
    <t>X9633020262142174</t>
  </si>
  <si>
    <t>FZI 35TC</t>
  </si>
  <si>
    <t>12.04.2007</t>
  </si>
  <si>
    <t>KIA</t>
  </si>
  <si>
    <t>Pryzmat K2500</t>
  </si>
  <si>
    <t>KNESE06327K2250018</t>
  </si>
  <si>
    <t>FZI 21WS</t>
  </si>
  <si>
    <t>04.12.2007</t>
  </si>
  <si>
    <t>SANOK</t>
  </si>
  <si>
    <t>D 45S</t>
  </si>
  <si>
    <t>FZI 32XC</t>
  </si>
  <si>
    <t>przyczepa rolnicza</t>
  </si>
  <si>
    <t>14.05.1986</t>
  </si>
  <si>
    <t>NEW HOLLAND</t>
  </si>
  <si>
    <t>JHJHDC4B</t>
  </si>
  <si>
    <t>Z9JH05981</t>
  </si>
  <si>
    <t>FZI 90YN</t>
  </si>
  <si>
    <t>11.05.2009</t>
  </si>
  <si>
    <t>11.05.2013</t>
  </si>
  <si>
    <t>VF38B6FZF81322059</t>
  </si>
  <si>
    <t>FZI 09480</t>
  </si>
  <si>
    <t>03.01.2002</t>
  </si>
  <si>
    <t>blokada antywłamaniowa</t>
  </si>
  <si>
    <t>Blokada do samochodu</t>
  </si>
  <si>
    <t>ZETOR</t>
  </si>
  <si>
    <t>FZI 1A73</t>
  </si>
  <si>
    <t>02.10.1998</t>
  </si>
  <si>
    <t>D 47 B</t>
  </si>
  <si>
    <t>FZ0101188</t>
  </si>
  <si>
    <t>FZI 10YM</t>
  </si>
  <si>
    <t>przyczepa ciężarowa rolnicza</t>
  </si>
  <si>
    <t>21.09.1976</t>
  </si>
  <si>
    <t>SAM</t>
  </si>
  <si>
    <t>120 S</t>
  </si>
  <si>
    <t>TOS0100169</t>
  </si>
  <si>
    <t>FZI 84XA</t>
  </si>
  <si>
    <t>przyczepa specjalna - rozdrabniacz do gałęzi</t>
  </si>
  <si>
    <t>04.04.2001</t>
  </si>
  <si>
    <t>Równiarka drogowa SANY</t>
  </si>
  <si>
    <t>PQ190IIIA</t>
  </si>
  <si>
    <t>07PY00570158</t>
  </si>
  <si>
    <t>pojazd specjalistyczny</t>
  </si>
  <si>
    <t>z Vat/bez Vat</t>
  </si>
  <si>
    <t>Renault</t>
  </si>
  <si>
    <t>Kangoo 1,4</t>
  </si>
  <si>
    <t>VF 1KCOHBF22246190</t>
  </si>
  <si>
    <t>FZI G434</t>
  </si>
  <si>
    <t>osobowo- ciężarowy</t>
  </si>
  <si>
    <t>740 kg</t>
  </si>
  <si>
    <t>21.12.2000</t>
  </si>
  <si>
    <t>Volkswagen Shuttle</t>
  </si>
  <si>
    <t>Kombi T5-1,9 TDI</t>
  </si>
  <si>
    <t>WV2ZZZHZ6X028304</t>
  </si>
  <si>
    <t>FZI 25 LM</t>
  </si>
  <si>
    <t>03-03-2006</t>
  </si>
  <si>
    <t>radio, system nawigacji satelitarnej CB- radio</t>
  </si>
  <si>
    <t>WV2ZZZHZ6X028305</t>
  </si>
  <si>
    <t>FZI 24 LM</t>
  </si>
  <si>
    <t xml:space="preserve">radio, system nawigacji satelitarnej </t>
  </si>
  <si>
    <t xml:space="preserve">Nazwa jednostki    MOS w Przytoku </t>
  </si>
  <si>
    <t>Suma ubezpieczenia NNW</t>
  </si>
  <si>
    <t>ciagnik URSUS</t>
  </si>
  <si>
    <t>C360</t>
  </si>
  <si>
    <t>ZGX771B</t>
  </si>
  <si>
    <t>460MH</t>
  </si>
  <si>
    <t xml:space="preserve">Autosan </t>
  </si>
  <si>
    <t>D47B</t>
  </si>
  <si>
    <t>ZGR 7262</t>
  </si>
  <si>
    <t>przyczepa</t>
  </si>
  <si>
    <t xml:space="preserve">Ford </t>
  </si>
  <si>
    <t>GALAXY</t>
  </si>
  <si>
    <t>WFOMXXGBWMCB50454</t>
  </si>
  <si>
    <t>FZI 31200</t>
  </si>
  <si>
    <t>Nazwa jednostki  Lubuskie Muzeum Wojskowe</t>
  </si>
  <si>
    <t>Daewoo</t>
  </si>
  <si>
    <t>KLATF08YEWB178583</t>
  </si>
  <si>
    <t>ZNA3773</t>
  </si>
  <si>
    <t>imoobilizer</t>
  </si>
  <si>
    <t>Ford</t>
  </si>
  <si>
    <t>Ranger</t>
  </si>
  <si>
    <t>WF0LMFE108W751874</t>
  </si>
  <si>
    <t>FZI09545</t>
  </si>
  <si>
    <t>Cieżarowo-osobowy</t>
  </si>
  <si>
    <t>imoobilizer i autoalarm</t>
  </si>
  <si>
    <t>Nazwa jednostki  Muzeum Archeologiczne Środkowego Nadodrza</t>
  </si>
  <si>
    <t>Citroen</t>
  </si>
  <si>
    <t>Berlingo 1,4 X</t>
  </si>
  <si>
    <t>VF7GJKFWB93143354</t>
  </si>
  <si>
    <t>FZI S 313</t>
  </si>
  <si>
    <t>Osobowy</t>
  </si>
  <si>
    <t>Brak</t>
  </si>
  <si>
    <t>Nazwa jednostki: Dom Pomocy Społecznej w Trzebiechowie</t>
  </si>
  <si>
    <t xml:space="preserve">Volkswagenn 7BC T5 </t>
  </si>
  <si>
    <t>TRANSPORTER</t>
  </si>
  <si>
    <t>WV2ZZZ7HZ6X010065</t>
  </si>
  <si>
    <t>FZI 46 JU</t>
  </si>
  <si>
    <t>blokada kierownicy , imobilajzer, auto alarm</t>
  </si>
  <si>
    <t xml:space="preserve">2 podjazdy i uchwyty na wózki inwalidzkie  </t>
  </si>
  <si>
    <t>w cenie pojazu</t>
  </si>
  <si>
    <t>WV</t>
  </si>
  <si>
    <t>transporter</t>
  </si>
  <si>
    <t>WV2ZZZ7HZ5X007958</t>
  </si>
  <si>
    <t>FZI 35 FK</t>
  </si>
  <si>
    <t>osobowy przystosowany do przewożenia osób niepelnosprawnych na wózkach inwalidzkich</t>
  </si>
  <si>
    <t>25.10.2004</t>
  </si>
  <si>
    <t>alarm,imobilajzer</t>
  </si>
  <si>
    <t>podjazdy dla wózkow inwalidzkich</t>
  </si>
  <si>
    <t xml:space="preserve">Uwaga: W związku z tym, iż wartości sp. elektronicznego podlegają szybkiemu "starzeniu się" aby uniknąć nadubezpieczenia (w wartościach przekraczających wartości odtworzenia), proponujemy następujacy sposób określania SUM UBEZPIECZENIA: </t>
  </si>
  <si>
    <t xml:space="preserve">1. sprzęt do 3 lat wg wartości początkowej ks. brutto; </t>
  </si>
  <si>
    <t>2. sprzęt 4 letni wg  wartości ks. brutto - 30%=wartość rzeczywista</t>
  </si>
  <si>
    <t xml:space="preserve">pkt. 2 i 3. nie dotyczy serwerów! </t>
  </si>
  <si>
    <t>3. sprzęt 5 letni wg  wartości ks. brutto - 40%=wartość rzeczywista</t>
  </si>
  <si>
    <t>rodzaj wartość;                  WKB - wart. Ks. brutto; WR - wart. Rzeczywista</t>
  </si>
  <si>
    <r>
      <t xml:space="preserve">Wykaz sprzętu elektronicznego </t>
    </r>
    <r>
      <rPr>
        <b/>
        <i/>
        <u val="single"/>
        <sz val="9"/>
        <rFont val="Tahoma"/>
        <family val="2"/>
      </rPr>
      <t>stacjonarnego</t>
    </r>
    <r>
      <rPr>
        <b/>
        <i/>
        <sz val="9"/>
        <rFont val="Tahoma"/>
        <family val="2"/>
      </rPr>
      <t xml:space="preserve"> (do 5 lat) - rok 2009 i młodszy</t>
    </r>
  </si>
  <si>
    <r>
      <t xml:space="preserve">Wykaz sprzętu elektronicznego </t>
    </r>
    <r>
      <rPr>
        <b/>
        <i/>
        <u val="single"/>
        <sz val="9"/>
        <rFont val="Tahoma"/>
        <family val="2"/>
      </rPr>
      <t>przenośnego</t>
    </r>
    <r>
      <rPr>
        <b/>
        <i/>
        <sz val="9"/>
        <rFont val="Tahoma"/>
        <family val="2"/>
      </rPr>
      <t xml:space="preserve"> (do 5 lat) - rok 2009i młodszy</t>
    </r>
  </si>
  <si>
    <r>
      <t xml:space="preserve">Wykaz sprzętu elektronicznego </t>
    </r>
    <r>
      <rPr>
        <b/>
        <i/>
        <u val="single"/>
        <sz val="9"/>
        <rFont val="Tahoma"/>
        <family val="2"/>
      </rPr>
      <t>przenośnego</t>
    </r>
    <r>
      <rPr>
        <b/>
        <i/>
        <sz val="9"/>
        <rFont val="Tahoma"/>
        <family val="2"/>
      </rPr>
      <t xml:space="preserve"> (do 5 lat) - rok 2009 i młodszy</t>
    </r>
  </si>
  <si>
    <t>Wykaz sprzętu elektronicznego przenośnego ( do lat 5) – rok 2009 i młodszy</t>
  </si>
  <si>
    <t>Wykaz sprzętu elektronicznego stacjonarnego (do lat 5) – rok 2009 i młodszy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</si>
  <si>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</si>
  <si>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</si>
  <si>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</si>
  <si>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</si>
  <si>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</si>
  <si>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</si>
  <si>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</si>
  <si>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</si>
  <si>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</si>
  <si>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</si>
  <si>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</si>
  <si>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</si>
  <si>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Laminator</t>
  </si>
  <si>
    <t>19.</t>
  </si>
  <si>
    <t xml:space="preserve">Drukarka Samsung </t>
  </si>
  <si>
    <t>20.</t>
  </si>
  <si>
    <t>120499 km</t>
  </si>
  <si>
    <t>251760 km</t>
  </si>
  <si>
    <t>5181 MTh</t>
  </si>
  <si>
    <t>218357 km</t>
  </si>
  <si>
    <t>77314 km</t>
  </si>
  <si>
    <t>95404 km</t>
  </si>
  <si>
    <t>4206 MTh</t>
  </si>
  <si>
    <t>696680 km</t>
  </si>
  <si>
    <t>4362 MTh</t>
  </si>
  <si>
    <t>3299 MTh</t>
  </si>
  <si>
    <t>Rębak - Rozdrabniacz do gałęzi Skorpion 120SD</t>
  </si>
  <si>
    <t>Równiarka (dróg leśnych i polnych TUR-15)</t>
  </si>
  <si>
    <t>Ładowacz czołowy (do ciągnika MTZ)</t>
  </si>
  <si>
    <t>Kosiarka z wyposażeniem (do ciągnika MTZ)</t>
  </si>
  <si>
    <t>Zagęszczarka PCX 500A/4 BEMA nr 4</t>
  </si>
  <si>
    <t>Skrapiarka MADRO SE 500</t>
  </si>
  <si>
    <t>Ładowacz czołowy TUR-1 (do ciągnika C 330)</t>
  </si>
  <si>
    <t>Zagęszczarka CF2 WEBER nr 3</t>
  </si>
  <si>
    <t>Pilarka spalinowa XVI -20/1 nr 1</t>
  </si>
  <si>
    <t>Pilarka spalinowa XVI -20/2 nr 5</t>
  </si>
  <si>
    <t>Wykaszarka spalinowa XVI-12/1 nr 2</t>
  </si>
  <si>
    <t xml:space="preserve"> Wykaszarka spalinowa XVI-12/2 nr 1</t>
  </si>
  <si>
    <t>Płyty wibracyjne (2 szt.) WEBER (firma SARPOL)</t>
  </si>
  <si>
    <t>Ładowacz czołowy ( do ciągnika NEW HOLLAND)</t>
  </si>
  <si>
    <t>Ładowacz czołowy TUR-20/T-460</t>
  </si>
  <si>
    <t>Zamiatarka zawieszana BEMA</t>
  </si>
  <si>
    <t>Głowica do pogłębiana rowów DITCHER M1123741</t>
  </si>
  <si>
    <t>Drukarka Laserowa HP P1102 (MK)</t>
  </si>
  <si>
    <t>Drukarka HP LJ P1102 (MH)</t>
  </si>
  <si>
    <t>Rejestrator cyfrowy BCS</t>
  </si>
  <si>
    <t>Kamera przemysłowa VIG 560E Effio (6 sztuk)</t>
  </si>
  <si>
    <t>Urządzenie wielofunkcyjne HP DJ 3525 INK ADV</t>
  </si>
  <si>
    <t>UPS APC BACK - UPS CS500VA USB/seria/230V szt-7</t>
  </si>
  <si>
    <t>Drukarka HPLasertJetP2035 CE 461A</t>
  </si>
  <si>
    <t>Zestaw komputerowy HP 6000</t>
  </si>
  <si>
    <t>Skaner A3 OpticPro</t>
  </si>
  <si>
    <t>Kserokopiarka Bizhub 250 szt - 2</t>
  </si>
  <si>
    <t>Komputer Desktop Office 2007 OEM</t>
  </si>
  <si>
    <t>Skaner A3</t>
  </si>
  <si>
    <t>Serwer Dell powerEdge T420,TPM</t>
  </si>
  <si>
    <t>Komputer HP compag 8300 Elite Office 2010PKC</t>
  </si>
  <si>
    <t>Notebook HP</t>
  </si>
  <si>
    <t>komputer Laptop Office 2007 OEM</t>
  </si>
  <si>
    <t xml:space="preserve">Komputer </t>
  </si>
  <si>
    <t>Aparat fotograficzny NIKON</t>
  </si>
  <si>
    <t>notebook Dell</t>
  </si>
  <si>
    <t>notebook Lenowo</t>
  </si>
  <si>
    <t>Zestaw komputerowy używany  (6 szt.)</t>
  </si>
  <si>
    <t>Urządzenie wielofunkcyjne (2 szt.)</t>
  </si>
  <si>
    <t>Projektor multimedialny  EPSON EB-S92 (2 szt.)</t>
  </si>
  <si>
    <t>Aparat fotograficzny SONY</t>
  </si>
  <si>
    <t>Kalkulator graficzny CASIO-CLASSPAD 330</t>
  </si>
  <si>
    <t>DRUKARKA LASEROWA SAMSUNG ML 2540</t>
  </si>
  <si>
    <t>NISZCZARKA OPUS VS 711 CD</t>
  </si>
  <si>
    <t>KOMPUTER SENSILO MX 250</t>
  </si>
  <si>
    <t xml:space="preserve">CZYTNIK MOTOROLA LS 2208 USB </t>
  </si>
  <si>
    <t>NOTEBOOK LENOVO G 570</t>
  </si>
  <si>
    <t>BENQ MX503 RZUTNIK MULTIMEDIALNY</t>
  </si>
  <si>
    <t xml:space="preserve">LAPTOP DELL </t>
  </si>
  <si>
    <t>Sulechów ul. Kruszyna 1</t>
  </si>
  <si>
    <t>Kosiarka samojezdna</t>
  </si>
  <si>
    <t>kosiarka z koszem</t>
  </si>
  <si>
    <t>Kosa Spalinowa</t>
  </si>
  <si>
    <t>Odśnieżarka spalinowa</t>
  </si>
  <si>
    <t>Agregat prądotwórczy</t>
  </si>
  <si>
    <t>KOMBI MISTRAL</t>
  </si>
  <si>
    <t>VF33ENFUB83449926</t>
  </si>
  <si>
    <t>FZI40800</t>
  </si>
  <si>
    <t xml:space="preserve">osobowy </t>
  </si>
  <si>
    <t>08,03.2005</t>
  </si>
  <si>
    <t>BRAK</t>
  </si>
  <si>
    <t>08-03-2014</t>
  </si>
  <si>
    <t>WR</t>
  </si>
  <si>
    <t>WKB</t>
  </si>
  <si>
    <t>wkb</t>
  </si>
  <si>
    <t xml:space="preserve">RAZEM                                                                           </t>
  </si>
  <si>
    <t>Suma Ubezpieczenia</t>
  </si>
  <si>
    <t>Nazwa jednostkiMłodzieżowy Ośrodek Socjoterapii w Przytoku</t>
  </si>
  <si>
    <t>PEUGEOT 3  307</t>
  </si>
  <si>
    <t xml:space="preserve">2013-03-08 (OC )      </t>
  </si>
  <si>
    <t>2014-05-26 (AC i NNW)</t>
  </si>
  <si>
    <t>21.11.2014</t>
  </si>
  <si>
    <t>14.01.2017</t>
  </si>
  <si>
    <t>09.12.2014</t>
  </si>
  <si>
    <t>15.03.2014</t>
  </si>
  <si>
    <t>04.06.2014</t>
  </si>
  <si>
    <t>18.03.2014</t>
  </si>
  <si>
    <t>23.04.2014</t>
  </si>
  <si>
    <t>20.07.2014</t>
  </si>
  <si>
    <t>31.10.2014</t>
  </si>
  <si>
    <t>12.04.2014</t>
  </si>
  <si>
    <t>04.12.2014</t>
  </si>
  <si>
    <t>02.03.2014</t>
  </si>
  <si>
    <t>03.01.2015</t>
  </si>
  <si>
    <t>05.02.2014</t>
  </si>
  <si>
    <t>01.01.2015</t>
  </si>
  <si>
    <t>04.04.2014</t>
  </si>
  <si>
    <t>30.07.2014</t>
  </si>
  <si>
    <t>11.05.2014</t>
  </si>
  <si>
    <t>21.12.2014</t>
  </si>
  <si>
    <t>03-03-2014</t>
  </si>
  <si>
    <t>05.07.2014</t>
  </si>
  <si>
    <t>27.02.2014</t>
  </si>
  <si>
    <t>06-11-2014</t>
  </si>
  <si>
    <t>12-02-2014</t>
  </si>
  <si>
    <t>13-10-2014</t>
  </si>
  <si>
    <t>25.10.2014</t>
  </si>
  <si>
    <t xml:space="preserve">rodzaj ubezpieczenia </t>
  </si>
  <si>
    <t xml:space="preserve">liczba szkód </t>
  </si>
  <si>
    <t xml:space="preserve">wysokosć wypłaconych odszkodowań </t>
  </si>
  <si>
    <t>rezerwy</t>
  </si>
  <si>
    <t>ubezpieczenie od ognia i innych zdarzeń losowych</t>
  </si>
  <si>
    <t>ubezpieczenie od kradziezy z włamaniem i rabunku</t>
  </si>
  <si>
    <t xml:space="preserve">ubezpieczenie sprzętu elektronicznego </t>
  </si>
  <si>
    <t xml:space="preserve">ubezpieczenie szyb od stłuczenia </t>
  </si>
  <si>
    <t>ubezpieczenie OC delikt</t>
  </si>
  <si>
    <t>Komunikacja - OC</t>
  </si>
  <si>
    <t>Komunikacja - AC</t>
  </si>
  <si>
    <t>Komunikacja - NNW</t>
  </si>
  <si>
    <t>Załacznik nr 4: WYKAZ SZKÓD Powiatu Zielonogórskiego W OKRESIE 2010 r. - 2013 r.</t>
  </si>
  <si>
    <t>łącznie 2013</t>
  </si>
  <si>
    <t>łącznie 2012</t>
  </si>
  <si>
    <t>łącznie 2011</t>
  </si>
  <si>
    <t>łącznie 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</si>
</sst>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/mm/yyyy"/>
    <numFmt numFmtId="169" formatCode="_-* #,##0.00&quot; zł&quot;_-;\-* #,##0.00&quot; zł&quot;_-;_-* \-??&quot; zł&quot;_-;_-@_-"/>
    <numFmt numFmtId="170" formatCode="#,##0.00&quot; zł&quot;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Verdana"/>
      <family val="2"/>
    </font>
    <font>
      <sz val="8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vertAlign val="superscript"/>
      <sz val="9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7"/>
      <name val="Tahoma"/>
      <family val="2"/>
    </font>
    <font>
      <b/>
      <i/>
      <sz val="9"/>
      <name val="Tahoma"/>
      <family val="2"/>
    </font>
    <font>
      <b/>
      <i/>
      <u val="single"/>
      <sz val="9"/>
      <name val="Tahoma"/>
      <family val="2"/>
    </font>
    <font>
      <i/>
      <sz val="10"/>
      <name val="Century Gothic"/>
      <family val="2"/>
    </font>
    <font>
      <b/>
      <sz val="8"/>
      <name val="Verdana"/>
      <family val="2"/>
    </font>
    <font>
      <i/>
      <sz val="11"/>
      <name val="Arial"/>
      <family val="2"/>
    </font>
    <font>
      <sz val="7"/>
      <name val="Verdana"/>
      <family val="2"/>
    </font>
    <font>
      <b/>
      <i/>
      <u val="single"/>
      <sz val="8"/>
      <name val="Verdana"/>
      <family val="2"/>
    </font>
    <font>
      <sz val="10"/>
      <color indexed="10"/>
      <name val="Tahoma"/>
      <family val="2"/>
    </font>
    <font>
      <b/>
      <i/>
      <sz val="10"/>
      <name val="Tahoma"/>
      <family val="2"/>
    </font>
    <font>
      <b/>
      <sz val="7"/>
      <name val="Verdana"/>
      <family val="2"/>
    </font>
    <font>
      <b/>
      <i/>
      <sz val="12"/>
      <color indexed="10"/>
      <name val="Tahoma"/>
      <family val="2"/>
    </font>
    <font>
      <b/>
      <i/>
      <sz val="12"/>
      <color rgb="FFFF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3" fillId="0" borderId="0" applyFill="0" applyBorder="0" applyAlignment="0" applyProtection="0"/>
    <xf numFmtId="0" fontId="20" fillId="3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6" fillId="24" borderId="0" xfId="0" applyFont="1" applyFill="1" applyAlignment="1">
      <alignment/>
    </xf>
    <xf numFmtId="0" fontId="40" fillId="24" borderId="0" xfId="0" applyFont="1" applyFill="1" applyAlignment="1">
      <alignment/>
    </xf>
    <xf numFmtId="4" fontId="40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49" fontId="38" fillId="24" borderId="0" xfId="0" applyNumberFormat="1" applyFont="1" applyFill="1" applyAlignment="1">
      <alignment/>
    </xf>
    <xf numFmtId="49" fontId="38" fillId="24" borderId="0" xfId="0" applyNumberFormat="1" applyFont="1" applyFill="1" applyAlignment="1">
      <alignment horizontal="center"/>
    </xf>
    <xf numFmtId="49" fontId="39" fillId="24" borderId="0" xfId="0" applyNumberFormat="1" applyFont="1" applyFill="1" applyAlignment="1">
      <alignment horizontal="right"/>
    </xf>
    <xf numFmtId="4" fontId="38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/>
    </xf>
    <xf numFmtId="0" fontId="38" fillId="24" borderId="0" xfId="0" applyFont="1" applyFill="1" applyAlignment="1">
      <alignment wrapText="1"/>
    </xf>
    <xf numFmtId="0" fontId="38" fillId="24" borderId="0" xfId="0" applyFont="1" applyFill="1" applyAlignment="1">
      <alignment horizontal="center" wrapText="1"/>
    </xf>
    <xf numFmtId="4" fontId="38" fillId="24" borderId="0" xfId="0" applyNumberFormat="1" applyFont="1" applyFill="1" applyAlignment="1">
      <alignment horizontal="center" wrapText="1"/>
    </xf>
    <xf numFmtId="0" fontId="21" fillId="24" borderId="0" xfId="0" applyFont="1" applyFill="1" applyAlignment="1">
      <alignment wrapText="1"/>
    </xf>
    <xf numFmtId="0" fontId="44" fillId="24" borderId="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 vertical="center" wrapText="1"/>
    </xf>
    <xf numFmtId="0" fontId="40" fillId="24" borderId="0" xfId="0" applyFont="1" applyFill="1" applyBorder="1" applyAlignment="1">
      <alignment/>
    </xf>
    <xf numFmtId="4" fontId="44" fillId="24" borderId="0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/>
    </xf>
    <xf numFmtId="0" fontId="40" fillId="24" borderId="0" xfId="0" applyFont="1" applyFill="1" applyBorder="1" applyAlignment="1">
      <alignment vertical="center"/>
    </xf>
    <xf numFmtId="4" fontId="40" fillId="24" borderId="0" xfId="0" applyNumberFormat="1" applyFont="1" applyFill="1" applyBorder="1" applyAlignment="1">
      <alignment horizontal="center"/>
    </xf>
    <xf numFmtId="4" fontId="45" fillId="24" borderId="10" xfId="0" applyNumberFormat="1" applyFont="1" applyFill="1" applyBorder="1" applyAlignment="1">
      <alignment horizontal="center"/>
    </xf>
    <xf numFmtId="0" fontId="47" fillId="24" borderId="11" xfId="0" applyFont="1" applyFill="1" applyBorder="1" applyAlignment="1">
      <alignment vertical="center" wrapText="1"/>
    </xf>
    <xf numFmtId="0" fontId="47" fillId="24" borderId="12" xfId="0" applyFont="1" applyFill="1" applyBorder="1" applyAlignment="1">
      <alignment vertical="center" wrapText="1"/>
    </xf>
    <xf numFmtId="0" fontId="46" fillId="24" borderId="12" xfId="0" applyFont="1" applyFill="1" applyBorder="1" applyAlignment="1">
      <alignment vertical="center" wrapText="1"/>
    </xf>
    <xf numFmtId="0" fontId="46" fillId="24" borderId="12" xfId="0" applyFont="1" applyFill="1" applyBorder="1" applyAlignment="1">
      <alignment/>
    </xf>
    <xf numFmtId="0" fontId="46" fillId="24" borderId="13" xfId="0" applyFont="1" applyFill="1" applyBorder="1" applyAlignment="1">
      <alignment/>
    </xf>
    <xf numFmtId="4" fontId="21" fillId="24" borderId="0" xfId="0" applyNumberFormat="1" applyFont="1" applyFill="1" applyAlignment="1">
      <alignment wrapText="1"/>
    </xf>
    <xf numFmtId="0" fontId="46" fillId="24" borderId="0" xfId="0" applyFont="1" applyFill="1" applyAlignment="1">
      <alignment/>
    </xf>
    <xf numFmtId="4" fontId="46" fillId="24" borderId="0" xfId="0" applyNumberFormat="1" applyFont="1" applyFill="1" applyAlignment="1">
      <alignment horizontal="right" vertical="center"/>
    </xf>
    <xf numFmtId="0" fontId="46" fillId="24" borderId="0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0" fontId="46" fillId="24" borderId="0" xfId="0" applyFont="1" applyFill="1" applyBorder="1" applyAlignment="1">
      <alignment vertical="center" wrapText="1"/>
    </xf>
    <xf numFmtId="4" fontId="46" fillId="24" borderId="0" xfId="0" applyNumberFormat="1" applyFont="1" applyFill="1" applyBorder="1" applyAlignment="1">
      <alignment horizontal="right" vertical="center" wrapText="1"/>
    </xf>
    <xf numFmtId="4" fontId="45" fillId="24" borderId="0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/>
    </xf>
    <xf numFmtId="4" fontId="44" fillId="24" borderId="0" xfId="0" applyNumberFormat="1" applyFont="1" applyFill="1" applyAlignment="1">
      <alignment/>
    </xf>
    <xf numFmtId="0" fontId="40" fillId="25" borderId="0" xfId="0" applyFont="1" applyFill="1" applyAlignment="1">
      <alignment vertical="center"/>
    </xf>
    <xf numFmtId="4" fontId="40" fillId="25" borderId="0" xfId="0" applyNumberFormat="1" applyFont="1" applyFill="1" applyAlignment="1">
      <alignment vertical="center"/>
    </xf>
    <xf numFmtId="0" fontId="40" fillId="25" borderId="10" xfId="0" applyFont="1" applyFill="1" applyBorder="1" applyAlignment="1">
      <alignment horizontal="center" vertical="center" wrapText="1"/>
    </xf>
    <xf numFmtId="3" fontId="40" fillId="25" borderId="10" xfId="0" applyNumberFormat="1" applyFont="1" applyFill="1" applyBorder="1" applyAlignment="1">
      <alignment horizontal="center" vertical="center" wrapText="1"/>
    </xf>
    <xf numFmtId="4" fontId="40" fillId="25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 wrapText="1"/>
    </xf>
    <xf numFmtId="0" fontId="40" fillId="25" borderId="15" xfId="0" applyFont="1" applyFill="1" applyBorder="1" applyAlignment="1">
      <alignment horizontal="center" vertical="center" wrapText="1"/>
    </xf>
    <xf numFmtId="4" fontId="40" fillId="25" borderId="15" xfId="0" applyNumberFormat="1" applyFont="1" applyFill="1" applyBorder="1" applyAlignment="1">
      <alignment horizontal="center" vertical="center" wrapText="1"/>
    </xf>
    <xf numFmtId="0" fontId="40" fillId="25" borderId="16" xfId="0" applyFont="1" applyFill="1" applyBorder="1" applyAlignment="1">
      <alignment horizontal="center" vertical="center" wrapText="1"/>
    </xf>
    <xf numFmtId="0" fontId="40" fillId="25" borderId="16" xfId="0" applyFont="1" applyFill="1" applyBorder="1" applyAlignment="1">
      <alignment horizontal="center" vertical="center"/>
    </xf>
    <xf numFmtId="4" fontId="40" fillId="25" borderId="16" xfId="0" applyNumberFormat="1" applyFont="1" applyFill="1" applyBorder="1" applyAlignment="1">
      <alignment horizontal="center" vertical="center" wrapText="1"/>
    </xf>
    <xf numFmtId="2" fontId="40" fillId="25" borderId="16" xfId="0" applyNumberFormat="1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/>
    </xf>
    <xf numFmtId="2" fontId="40" fillId="25" borderId="10" xfId="0" applyNumberFormat="1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vertical="center" wrapText="1"/>
    </xf>
    <xf numFmtId="14" fontId="40" fillId="25" borderId="16" xfId="0" applyNumberFormat="1" applyFont="1" applyFill="1" applyBorder="1" applyAlignment="1">
      <alignment horizontal="center" vertical="center" wrapText="1"/>
    </xf>
    <xf numFmtId="0" fontId="40" fillId="26" borderId="0" xfId="0" applyFont="1" applyFill="1" applyAlignment="1">
      <alignment vertical="center"/>
    </xf>
    <xf numFmtId="0" fontId="40" fillId="26" borderId="18" xfId="0" applyFont="1" applyFill="1" applyBorder="1" applyAlignment="1">
      <alignment horizontal="center" vertical="center" wrapText="1"/>
    </xf>
    <xf numFmtId="4" fontId="40" fillId="26" borderId="18" xfId="0" applyNumberFormat="1" applyFont="1" applyFill="1" applyBorder="1" applyAlignment="1">
      <alignment horizontal="center" vertical="center" wrapText="1"/>
    </xf>
    <xf numFmtId="0" fontId="40" fillId="26" borderId="19" xfId="0" applyFont="1" applyFill="1" applyBorder="1" applyAlignment="1">
      <alignment horizontal="center" vertical="center" wrapText="1"/>
    </xf>
    <xf numFmtId="168" fontId="40" fillId="26" borderId="19" xfId="0" applyNumberFormat="1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center" wrapText="1"/>
    </xf>
    <xf numFmtId="4" fontId="40" fillId="25" borderId="19" xfId="0" applyNumberFormat="1" applyFont="1" applyFill="1" applyBorder="1" applyAlignment="1">
      <alignment horizontal="center" vertical="center" wrapText="1"/>
    </xf>
    <xf numFmtId="0" fontId="40" fillId="25" borderId="19" xfId="0" applyFont="1" applyFill="1" applyBorder="1" applyAlignment="1">
      <alignment horizontal="center" vertical="center"/>
    </xf>
    <xf numFmtId="0" fontId="43" fillId="25" borderId="0" xfId="0" applyFont="1" applyFill="1" applyBorder="1" applyAlignment="1">
      <alignment horizontal="right" vertical="center"/>
    </xf>
    <xf numFmtId="14" fontId="40" fillId="25" borderId="10" xfId="0" applyNumberFormat="1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vertical="center"/>
    </xf>
    <xf numFmtId="0" fontId="44" fillId="25" borderId="22" xfId="0" applyFont="1" applyFill="1" applyBorder="1" applyAlignment="1">
      <alignment vertical="center"/>
    </xf>
    <xf numFmtId="0" fontId="44" fillId="25" borderId="23" xfId="0" applyFont="1" applyFill="1" applyBorder="1" applyAlignment="1">
      <alignment vertical="center"/>
    </xf>
    <xf numFmtId="0" fontId="44" fillId="25" borderId="24" xfId="0" applyFont="1" applyFill="1" applyBorder="1" applyAlignment="1">
      <alignment vertical="center"/>
    </xf>
    <xf numFmtId="0" fontId="40" fillId="25" borderId="21" xfId="0" applyFont="1" applyFill="1" applyBorder="1" applyAlignment="1">
      <alignment vertical="center"/>
    </xf>
    <xf numFmtId="0" fontId="40" fillId="25" borderId="23" xfId="0" applyFont="1" applyFill="1" applyBorder="1" applyAlignment="1">
      <alignment vertical="center"/>
    </xf>
    <xf numFmtId="0" fontId="61" fillId="25" borderId="0" xfId="0" applyFont="1" applyFill="1" applyBorder="1" applyAlignment="1">
      <alignment horizontal="right" vertical="center"/>
    </xf>
    <xf numFmtId="0" fontId="44" fillId="26" borderId="25" xfId="0" applyFont="1" applyFill="1" applyBorder="1" applyAlignment="1">
      <alignment vertical="center"/>
    </xf>
    <xf numFmtId="0" fontId="44" fillId="26" borderId="26" xfId="0" applyFont="1" applyFill="1" applyBorder="1" applyAlignment="1">
      <alignment vertical="center"/>
    </xf>
    <xf numFmtId="0" fontId="40" fillId="26" borderId="27" xfId="0" applyFont="1" applyFill="1" applyBorder="1" applyAlignment="1">
      <alignment vertical="center"/>
    </xf>
    <xf numFmtId="4" fontId="40" fillId="26" borderId="0" xfId="0" applyNumberFormat="1" applyFont="1" applyFill="1" applyAlignment="1">
      <alignment vertical="center"/>
    </xf>
    <xf numFmtId="0" fontId="43" fillId="26" borderId="0" xfId="0" applyFont="1" applyFill="1" applyBorder="1" applyAlignment="1">
      <alignment horizontal="right" vertical="center"/>
    </xf>
    <xf numFmtId="4" fontId="40" fillId="26" borderId="28" xfId="0" applyNumberFormat="1" applyFont="1" applyFill="1" applyBorder="1" applyAlignment="1">
      <alignment horizontal="center" vertical="center" wrapText="1"/>
    </xf>
    <xf numFmtId="0" fontId="58" fillId="0" borderId="0" xfId="53" applyFont="1" applyAlignment="1">
      <alignment vertical="center"/>
      <protection/>
    </xf>
    <xf numFmtId="0" fontId="62" fillId="24" borderId="16" xfId="53" applyFont="1" applyFill="1" applyBorder="1" applyAlignment="1">
      <alignment horizontal="center" vertical="center"/>
      <protection/>
    </xf>
    <xf numFmtId="0" fontId="62" fillId="24" borderId="10" xfId="53" applyFont="1" applyFill="1" applyBorder="1" applyAlignment="1">
      <alignment horizontal="center" vertical="center" wrapText="1"/>
      <protection/>
    </xf>
    <xf numFmtId="1" fontId="62" fillId="24" borderId="10" xfId="53" applyNumberFormat="1" applyFont="1" applyFill="1" applyBorder="1" applyAlignment="1">
      <alignment horizontal="center" vertical="center" wrapText="1"/>
      <protection/>
    </xf>
    <xf numFmtId="4" fontId="62" fillId="24" borderId="10" xfId="64" applyNumberFormat="1" applyFont="1" applyFill="1" applyBorder="1" applyAlignment="1" applyProtection="1">
      <alignment horizontal="center" vertical="center" wrapText="1"/>
      <protection/>
    </xf>
    <xf numFmtId="4" fontId="62" fillId="24" borderId="10" xfId="53" applyNumberFormat="1" applyFont="1" applyFill="1" applyBorder="1" applyAlignment="1">
      <alignment horizontal="center" vertical="center" wrapText="1"/>
      <protection/>
    </xf>
    <xf numFmtId="0" fontId="58" fillId="0" borderId="0" xfId="53" applyFont="1" applyAlignment="1">
      <alignment vertical="center" wrapText="1"/>
      <protection/>
    </xf>
    <xf numFmtId="0" fontId="58" fillId="24" borderId="10" xfId="53" applyFont="1" applyFill="1" applyBorder="1" applyAlignment="1">
      <alignment vertical="center" wrapText="1"/>
      <protection/>
    </xf>
    <xf numFmtId="1" fontId="58" fillId="24" borderId="10" xfId="53" applyNumberFormat="1" applyFont="1" applyFill="1" applyBorder="1" applyAlignment="1">
      <alignment horizontal="center" vertical="center" wrapText="1"/>
      <protection/>
    </xf>
    <xf numFmtId="4" fontId="58" fillId="24" borderId="11" xfId="64" applyNumberFormat="1" applyFont="1" applyFill="1" applyBorder="1" applyAlignment="1" applyProtection="1">
      <alignment horizontal="center" vertical="center" wrapText="1"/>
      <protection/>
    </xf>
    <xf numFmtId="4" fontId="58" fillId="24" borderId="10" xfId="53" applyNumberFormat="1" applyFont="1" applyFill="1" applyBorder="1" applyAlignment="1">
      <alignment horizontal="center" vertical="center" wrapText="1"/>
      <protection/>
    </xf>
    <xf numFmtId="4" fontId="62" fillId="24" borderId="11" xfId="53" applyNumberFormat="1" applyFont="1" applyFill="1" applyBorder="1" applyAlignment="1">
      <alignment horizontal="center" vertical="center" wrapText="1"/>
      <protection/>
    </xf>
    <xf numFmtId="0" fontId="58" fillId="24" borderId="0" xfId="53" applyFont="1" applyFill="1" applyAlignment="1">
      <alignment vertical="center" wrapText="1"/>
      <protection/>
    </xf>
    <xf numFmtId="4" fontId="58" fillId="24" borderId="0" xfId="53" applyNumberFormat="1" applyFont="1" applyFill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40" fillId="24" borderId="0" xfId="0" applyNumberFormat="1" applyFont="1" applyFill="1" applyAlignment="1">
      <alignment horizontal="center"/>
    </xf>
    <xf numFmtId="0" fontId="51" fillId="24" borderId="0" xfId="0" applyFont="1" applyFill="1" applyAlignment="1">
      <alignment/>
    </xf>
    <xf numFmtId="0" fontId="37" fillId="24" borderId="15" xfId="0" applyFont="1" applyFill="1" applyBorder="1" applyAlignment="1">
      <alignment horizontal="center" vertical="center" wrapText="1"/>
    </xf>
    <xf numFmtId="0" fontId="38" fillId="24" borderId="29" xfId="0" applyFont="1" applyFill="1" applyBorder="1" applyAlignment="1">
      <alignment horizontal="left" vertical="top" wrapText="1"/>
    </xf>
    <xf numFmtId="0" fontId="38" fillId="24" borderId="16" xfId="0" applyFont="1" applyFill="1" applyBorder="1" applyAlignment="1">
      <alignment horizontal="left" vertical="top" wrapText="1"/>
    </xf>
    <xf numFmtId="4" fontId="39" fillId="24" borderId="16" xfId="0" applyNumberFormat="1" applyFont="1" applyFill="1" applyBorder="1" applyAlignment="1">
      <alignment horizontal="left" vertical="top" wrapText="1"/>
    </xf>
    <xf numFmtId="4" fontId="38" fillId="24" borderId="16" xfId="0" applyNumberFormat="1" applyFont="1" applyFill="1" applyBorder="1" applyAlignment="1">
      <alignment horizontal="left" vertical="top" wrapText="1"/>
    </xf>
    <xf numFmtId="4" fontId="37" fillId="24" borderId="30" xfId="0" applyNumberFormat="1" applyFont="1" applyFill="1" applyBorder="1" applyAlignment="1">
      <alignment horizontal="center" vertical="top" wrapText="1"/>
    </xf>
    <xf numFmtId="0" fontId="38" fillId="24" borderId="31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left" vertical="top" wrapText="1"/>
    </xf>
    <xf numFmtId="0" fontId="38" fillId="24" borderId="10" xfId="0" applyFont="1" applyFill="1" applyBorder="1" applyAlignment="1">
      <alignment horizontal="right" vertical="top" wrapText="1"/>
    </xf>
    <xf numFmtId="0" fontId="39" fillId="24" borderId="10" xfId="0" applyFont="1" applyFill="1" applyBorder="1" applyAlignment="1">
      <alignment horizontal="left" vertical="top" wrapText="1"/>
    </xf>
    <xf numFmtId="4" fontId="38" fillId="24" borderId="10" xfId="0" applyNumberFormat="1" applyFont="1" applyFill="1" applyBorder="1" applyAlignment="1">
      <alignment horizontal="left" vertical="top" wrapText="1"/>
    </xf>
    <xf numFmtId="4" fontId="37" fillId="24" borderId="32" xfId="0" applyNumberFormat="1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/>
    </xf>
    <xf numFmtId="4" fontId="44" fillId="24" borderId="10" xfId="0" applyNumberFormat="1" applyFont="1" applyFill="1" applyBorder="1" applyAlignment="1">
      <alignment/>
    </xf>
    <xf numFmtId="0" fontId="36" fillId="24" borderId="21" xfId="0" applyFont="1" applyFill="1" applyBorder="1" applyAlignment="1">
      <alignment/>
    </xf>
    <xf numFmtId="0" fontId="41" fillId="24" borderId="22" xfId="0" applyFont="1" applyFill="1" applyBorder="1" applyAlignment="1">
      <alignment/>
    </xf>
    <xf numFmtId="0" fontId="42" fillId="24" borderId="10" xfId="0" applyFont="1" applyFill="1" applyBorder="1" applyAlignment="1">
      <alignment horizontal="right"/>
    </xf>
    <xf numFmtId="0" fontId="41" fillId="24" borderId="0" xfId="0" applyFont="1" applyFill="1" applyAlignment="1">
      <alignment/>
    </xf>
    <xf numFmtId="4" fontId="41" fillId="24" borderId="0" xfId="0" applyNumberFormat="1" applyFont="1" applyFill="1" applyAlignment="1">
      <alignment horizontal="center"/>
    </xf>
    <xf numFmtId="0" fontId="37" fillId="24" borderId="33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46" fillId="24" borderId="16" xfId="0" applyFont="1" applyFill="1" applyBorder="1" applyAlignment="1">
      <alignment horizontal="center" vertical="center" wrapText="1"/>
    </xf>
    <xf numFmtId="4" fontId="47" fillId="24" borderId="16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/>
    </xf>
    <xf numFmtId="4" fontId="45" fillId="24" borderId="10" xfId="0" applyNumberFormat="1" applyFont="1" applyFill="1" applyBorder="1" applyAlignment="1">
      <alignment horizontal="center" vertical="center"/>
    </xf>
    <xf numFmtId="0" fontId="48" fillId="24" borderId="0" xfId="0" applyFont="1" applyFill="1" applyAlignment="1">
      <alignment/>
    </xf>
    <xf numFmtId="0" fontId="39" fillId="24" borderId="15" xfId="0" applyFont="1" applyFill="1" applyBorder="1" applyAlignment="1">
      <alignment vertical="center" wrapText="1"/>
    </xf>
    <xf numFmtId="0" fontId="38" fillId="24" borderId="15" xfId="0" applyFont="1" applyFill="1" applyBorder="1" applyAlignment="1">
      <alignment vertical="center" wrapText="1"/>
    </xf>
    <xf numFmtId="0" fontId="38" fillId="24" borderId="15" xfId="0" applyFont="1" applyFill="1" applyBorder="1" applyAlignment="1">
      <alignment wrapText="1"/>
    </xf>
    <xf numFmtId="4" fontId="37" fillId="24" borderId="34" xfId="0" applyNumberFormat="1" applyFont="1" applyFill="1" applyBorder="1" applyAlignment="1">
      <alignment horizontal="center" wrapText="1"/>
    </xf>
    <xf numFmtId="0" fontId="44" fillId="24" borderId="22" xfId="0" applyFont="1" applyFill="1" applyBorder="1" applyAlignment="1">
      <alignment vertical="center"/>
    </xf>
    <xf numFmtId="0" fontId="40" fillId="24" borderId="22" xfId="0" applyFont="1" applyFill="1" applyBorder="1" applyAlignment="1">
      <alignment/>
    </xf>
    <xf numFmtId="0" fontId="40" fillId="24" borderId="23" xfId="0" applyFont="1" applyFill="1" applyBorder="1" applyAlignment="1">
      <alignment/>
    </xf>
    <xf numFmtId="0" fontId="28" fillId="24" borderId="0" xfId="0" applyFont="1" applyFill="1" applyAlignment="1">
      <alignment/>
    </xf>
    <xf numFmtId="0" fontId="38" fillId="24" borderId="16" xfId="0" applyFont="1" applyFill="1" applyBorder="1" applyAlignment="1">
      <alignment vertical="center" wrapText="1"/>
    </xf>
    <xf numFmtId="4" fontId="39" fillId="24" borderId="16" xfId="0" applyNumberFormat="1" applyFont="1" applyFill="1" applyBorder="1" applyAlignment="1">
      <alignment vertical="center" wrapText="1"/>
    </xf>
    <xf numFmtId="0" fontId="38" fillId="24" borderId="10" xfId="0" applyFont="1" applyFill="1" applyBorder="1" applyAlignment="1">
      <alignment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wrapText="1"/>
    </xf>
    <xf numFmtId="4" fontId="37" fillId="24" borderId="10" xfId="0" applyNumberFormat="1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38" fillId="24" borderId="10" xfId="0" applyFont="1" applyFill="1" applyBorder="1" applyAlignment="1">
      <alignment vertical="center" wrapText="1"/>
    </xf>
    <xf numFmtId="0" fontId="38" fillId="24" borderId="35" xfId="0" applyFont="1" applyFill="1" applyBorder="1" applyAlignment="1">
      <alignment/>
    </xf>
    <xf numFmtId="0" fontId="43" fillId="24" borderId="11" xfId="0" applyFont="1" applyFill="1" applyBorder="1" applyAlignment="1">
      <alignment vertical="center" wrapText="1"/>
    </xf>
    <xf numFmtId="0" fontId="43" fillId="24" borderId="12" xfId="0" applyFont="1" applyFill="1" applyBorder="1" applyAlignment="1">
      <alignment vertical="center" wrapText="1"/>
    </xf>
    <xf numFmtId="0" fontId="40" fillId="24" borderId="12" xfId="0" applyFont="1" applyFill="1" applyBorder="1" applyAlignment="1">
      <alignment vertical="center" wrapText="1"/>
    </xf>
    <xf numFmtId="0" fontId="40" fillId="24" borderId="12" xfId="0" applyFont="1" applyFill="1" applyBorder="1" applyAlignment="1">
      <alignment/>
    </xf>
    <xf numFmtId="0" fontId="40" fillId="24" borderId="13" xfId="0" applyFont="1" applyFill="1" applyBorder="1" applyAlignment="1">
      <alignment/>
    </xf>
    <xf numFmtId="4" fontId="44" fillId="24" borderId="10" xfId="0" applyNumberFormat="1" applyFont="1" applyFill="1" applyBorder="1" applyAlignment="1">
      <alignment horizontal="center"/>
    </xf>
    <xf numFmtId="0" fontId="36" fillId="24" borderId="36" xfId="0" applyFont="1" applyFill="1" applyBorder="1" applyAlignment="1">
      <alignment/>
    </xf>
    <xf numFmtId="0" fontId="41" fillId="24" borderId="37" xfId="0" applyFont="1" applyFill="1" applyBorder="1" applyAlignment="1">
      <alignment/>
    </xf>
    <xf numFmtId="0" fontId="41" fillId="24" borderId="38" xfId="0" applyFont="1" applyFill="1" applyBorder="1" applyAlignment="1">
      <alignment/>
    </xf>
    <xf numFmtId="0" fontId="42" fillId="24" borderId="39" xfId="0" applyFont="1" applyFill="1" applyBorder="1" applyAlignment="1">
      <alignment horizontal="right"/>
    </xf>
    <xf numFmtId="0" fontId="37" fillId="24" borderId="40" xfId="0" applyFont="1" applyFill="1" applyBorder="1" applyAlignment="1">
      <alignment horizontal="center" vertical="center" wrapText="1"/>
    </xf>
    <xf numFmtId="0" fontId="37" fillId="24" borderId="41" xfId="0" applyFont="1" applyFill="1" applyBorder="1" applyAlignment="1">
      <alignment horizontal="center" vertical="center" wrapText="1"/>
    </xf>
    <xf numFmtId="0" fontId="37" fillId="24" borderId="42" xfId="0" applyFont="1" applyFill="1" applyBorder="1" applyAlignment="1">
      <alignment horizontal="center" vertical="center" wrapText="1"/>
    </xf>
    <xf numFmtId="4" fontId="47" fillId="24" borderId="43" xfId="0" applyNumberFormat="1" applyFont="1" applyFill="1" applyBorder="1" applyAlignment="1">
      <alignment vertical="center" wrapText="1"/>
    </xf>
    <xf numFmtId="0" fontId="46" fillId="24" borderId="40" xfId="0" applyFont="1" applyFill="1" applyBorder="1" applyAlignment="1">
      <alignment vertical="center" wrapText="1"/>
    </xf>
    <xf numFmtId="0" fontId="46" fillId="24" borderId="43" xfId="0" applyFont="1" applyFill="1" applyBorder="1" applyAlignment="1">
      <alignment/>
    </xf>
    <xf numFmtId="0" fontId="47" fillId="24" borderId="10" xfId="0" applyFont="1" applyFill="1" applyBorder="1" applyAlignment="1">
      <alignment vertical="center" wrapText="1"/>
    </xf>
    <xf numFmtId="0" fontId="46" fillId="24" borderId="35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/>
    </xf>
    <xf numFmtId="0" fontId="47" fillId="24" borderId="42" xfId="0" applyFont="1" applyFill="1" applyBorder="1" applyAlignment="1">
      <alignment vertical="center" wrapText="1"/>
    </xf>
    <xf numFmtId="0" fontId="46" fillId="24" borderId="41" xfId="0" applyFont="1" applyFill="1" applyBorder="1" applyAlignment="1">
      <alignment vertical="center" wrapText="1"/>
    </xf>
    <xf numFmtId="0" fontId="47" fillId="24" borderId="43" xfId="0" applyFont="1" applyFill="1" applyBorder="1" applyAlignment="1">
      <alignment vertical="center" wrapText="1"/>
    </xf>
    <xf numFmtId="0" fontId="40" fillId="24" borderId="40" xfId="0" applyFont="1" applyFill="1" applyBorder="1" applyAlignment="1">
      <alignment vertical="center" wrapText="1"/>
    </xf>
    <xf numFmtId="0" fontId="40" fillId="24" borderId="35" xfId="0" applyFont="1" applyFill="1" applyBorder="1" applyAlignment="1">
      <alignment/>
    </xf>
    <xf numFmtId="0" fontId="47" fillId="24" borderId="33" xfId="0" applyFont="1" applyFill="1" applyBorder="1" applyAlignment="1">
      <alignment vertical="center" wrapText="1"/>
    </xf>
    <xf numFmtId="0" fontId="40" fillId="24" borderId="10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vertical="center" wrapText="1"/>
    </xf>
    <xf numFmtId="0" fontId="40" fillId="24" borderId="10" xfId="0" applyFont="1" applyFill="1" applyBorder="1" applyAlignment="1">
      <alignment/>
    </xf>
    <xf numFmtId="0" fontId="40" fillId="24" borderId="10" xfId="0" applyFont="1" applyFill="1" applyBorder="1" applyAlignment="1">
      <alignment vertical="center"/>
    </xf>
    <xf numFmtId="0" fontId="41" fillId="24" borderId="21" xfId="0" applyFont="1" applyFill="1" applyBorder="1" applyAlignment="1">
      <alignment/>
    </xf>
    <xf numFmtId="0" fontId="42" fillId="24" borderId="22" xfId="0" applyFont="1" applyFill="1" applyBorder="1" applyAlignment="1">
      <alignment horizontal="right"/>
    </xf>
    <xf numFmtId="0" fontId="41" fillId="24" borderId="23" xfId="0" applyFont="1" applyFill="1" applyBorder="1" applyAlignment="1">
      <alignment/>
    </xf>
    <xf numFmtId="0" fontId="24" fillId="24" borderId="0" xfId="0" applyFont="1" applyFill="1" applyAlignment="1">
      <alignment/>
    </xf>
    <xf numFmtId="0" fontId="46" fillId="24" borderId="16" xfId="0" applyFont="1" applyFill="1" applyBorder="1" applyAlignment="1">
      <alignment vertical="center" wrapText="1"/>
    </xf>
    <xf numFmtId="4" fontId="47" fillId="24" borderId="16" xfId="0" applyNumberFormat="1" applyFont="1" applyFill="1" applyBorder="1" applyAlignment="1">
      <alignment vertical="center" wrapText="1"/>
    </xf>
    <xf numFmtId="0" fontId="46" fillId="24" borderId="10" xfId="0" applyFont="1" applyFill="1" applyBorder="1" applyAlignment="1">
      <alignment vertical="center" wrapText="1"/>
    </xf>
    <xf numFmtId="0" fontId="41" fillId="24" borderId="21" xfId="0" applyFont="1" applyFill="1" applyBorder="1" applyAlignment="1">
      <alignment/>
    </xf>
    <xf numFmtId="0" fontId="41" fillId="24" borderId="22" xfId="0" applyFont="1" applyFill="1" applyBorder="1" applyAlignment="1">
      <alignment/>
    </xf>
    <xf numFmtId="0" fontId="41" fillId="24" borderId="23" xfId="0" applyFont="1" applyFill="1" applyBorder="1" applyAlignment="1">
      <alignment/>
    </xf>
    <xf numFmtId="0" fontId="46" fillId="24" borderId="10" xfId="0" applyFont="1" applyFill="1" applyBorder="1" applyAlignment="1">
      <alignment wrapText="1"/>
    </xf>
    <xf numFmtId="4" fontId="46" fillId="24" borderId="10" xfId="0" applyNumberFormat="1" applyFont="1" applyFill="1" applyBorder="1" applyAlignment="1">
      <alignment horizontal="center"/>
    </xf>
    <xf numFmtId="0" fontId="36" fillId="24" borderId="22" xfId="0" applyFont="1" applyFill="1" applyBorder="1" applyAlignment="1">
      <alignment/>
    </xf>
    <xf numFmtId="0" fontId="36" fillId="24" borderId="23" xfId="0" applyFont="1" applyFill="1" applyBorder="1" applyAlignment="1">
      <alignment/>
    </xf>
    <xf numFmtId="0" fontId="36" fillId="24" borderId="0" xfId="0" applyFont="1" applyFill="1" applyAlignment="1">
      <alignment/>
    </xf>
    <xf numFmtId="4" fontId="36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37" fillId="24" borderId="16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vertical="center" wrapText="1"/>
    </xf>
    <xf numFmtId="4" fontId="46" fillId="24" borderId="10" xfId="0" applyNumberFormat="1" applyFont="1" applyFill="1" applyBorder="1" applyAlignment="1">
      <alignment wrapText="1"/>
    </xf>
    <xf numFmtId="0" fontId="48" fillId="24" borderId="0" xfId="0" applyFont="1" applyFill="1" applyAlignment="1">
      <alignment wrapText="1"/>
    </xf>
    <xf numFmtId="4" fontId="40" fillId="24" borderId="10" xfId="0" applyNumberFormat="1" applyFont="1" applyFill="1" applyBorder="1" applyAlignment="1">
      <alignment/>
    </xf>
    <xf numFmtId="0" fontId="41" fillId="24" borderId="0" xfId="0" applyFont="1" applyFill="1" applyBorder="1" applyAlignment="1">
      <alignment/>
    </xf>
    <xf numFmtId="4" fontId="41" fillId="24" borderId="0" xfId="0" applyNumberFormat="1" applyFont="1" applyFill="1" applyAlignment="1">
      <alignment/>
    </xf>
    <xf numFmtId="0" fontId="46" fillId="24" borderId="10" xfId="0" applyFont="1" applyFill="1" applyBorder="1" applyAlignment="1">
      <alignment horizontal="center"/>
    </xf>
    <xf numFmtId="4" fontId="46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center" wrapText="1"/>
    </xf>
    <xf numFmtId="4" fontId="46" fillId="24" borderId="16" xfId="0" applyNumberFormat="1" applyFont="1" applyFill="1" applyBorder="1" applyAlignment="1">
      <alignment vertical="center" wrapText="1"/>
    </xf>
    <xf numFmtId="0" fontId="46" fillId="24" borderId="11" xfId="0" applyFont="1" applyFill="1" applyBorder="1" applyAlignment="1">
      <alignment wrapText="1"/>
    </xf>
    <xf numFmtId="4" fontId="46" fillId="24" borderId="10" xfId="0" applyNumberFormat="1" applyFont="1" applyFill="1" applyBorder="1" applyAlignment="1">
      <alignment vertical="center" wrapText="1"/>
    </xf>
    <xf numFmtId="4" fontId="45" fillId="24" borderId="10" xfId="0" applyNumberFormat="1" applyFont="1" applyFill="1" applyBorder="1" applyAlignment="1">
      <alignment vertical="center" wrapText="1"/>
    </xf>
    <xf numFmtId="0" fontId="42" fillId="24" borderId="23" xfId="0" applyFont="1" applyFill="1" applyBorder="1" applyAlignment="1">
      <alignment horizontal="right"/>
    </xf>
    <xf numFmtId="0" fontId="36" fillId="24" borderId="25" xfId="0" applyFont="1" applyFill="1" applyBorder="1" applyAlignment="1">
      <alignment/>
    </xf>
    <xf numFmtId="0" fontId="41" fillId="24" borderId="26" xfId="0" applyFont="1" applyFill="1" applyBorder="1" applyAlignment="1">
      <alignment/>
    </xf>
    <xf numFmtId="0" fontId="42" fillId="24" borderId="27" xfId="0" applyFont="1" applyFill="1" applyBorder="1" applyAlignment="1">
      <alignment horizontal="right"/>
    </xf>
    <xf numFmtId="0" fontId="37" fillId="24" borderId="28" xfId="0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vertical="center" wrapText="1"/>
    </xf>
    <xf numFmtId="4" fontId="47" fillId="24" borderId="19" xfId="0" applyNumberFormat="1" applyFont="1" applyFill="1" applyBorder="1" applyAlignment="1">
      <alignment vertical="center" wrapText="1"/>
    </xf>
    <xf numFmtId="0" fontId="46" fillId="24" borderId="28" xfId="0" applyFont="1" applyFill="1" applyBorder="1" applyAlignment="1">
      <alignment/>
    </xf>
    <xf numFmtId="0" fontId="46" fillId="24" borderId="28" xfId="0" applyNumberFormat="1" applyFont="1" applyFill="1" applyBorder="1" applyAlignment="1">
      <alignment/>
    </xf>
    <xf numFmtId="0" fontId="46" fillId="24" borderId="28" xfId="0" applyFont="1" applyFill="1" applyBorder="1" applyAlignment="1">
      <alignment wrapText="1"/>
    </xf>
    <xf numFmtId="4" fontId="45" fillId="24" borderId="28" xfId="0" applyNumberFormat="1" applyFont="1" applyFill="1" applyBorder="1" applyAlignment="1">
      <alignment horizontal="center"/>
    </xf>
    <xf numFmtId="0" fontId="46" fillId="24" borderId="28" xfId="0" applyFont="1" applyFill="1" applyBorder="1" applyAlignment="1">
      <alignment vertical="center" wrapText="1"/>
    </xf>
    <xf numFmtId="0" fontId="47" fillId="24" borderId="28" xfId="0" applyFont="1" applyFill="1" applyBorder="1" applyAlignment="1">
      <alignment vertical="center" wrapText="1"/>
    </xf>
    <xf numFmtId="0" fontId="46" fillId="24" borderId="28" xfId="0" applyNumberFormat="1" applyFont="1" applyFill="1" applyBorder="1" applyAlignment="1">
      <alignment vertical="center" wrapText="1"/>
    </xf>
    <xf numFmtId="0" fontId="46" fillId="24" borderId="28" xfId="0" applyFont="1" applyFill="1" applyBorder="1" applyAlignment="1">
      <alignment horizontal="right" vertical="center" wrapText="1"/>
    </xf>
    <xf numFmtId="4" fontId="46" fillId="24" borderId="28" xfId="0" applyNumberFormat="1" applyFont="1" applyFill="1" applyBorder="1" applyAlignment="1">
      <alignment horizontal="center"/>
    </xf>
    <xf numFmtId="0" fontId="47" fillId="24" borderId="44" xfId="0" applyFont="1" applyFill="1" applyBorder="1" applyAlignment="1">
      <alignment vertical="center" wrapText="1"/>
    </xf>
    <xf numFmtId="0" fontId="47" fillId="24" borderId="45" xfId="0" applyFont="1" applyFill="1" applyBorder="1" applyAlignment="1">
      <alignment vertical="center" wrapText="1"/>
    </xf>
    <xf numFmtId="0" fontId="46" fillId="24" borderId="45" xfId="0" applyFont="1" applyFill="1" applyBorder="1" applyAlignment="1">
      <alignment vertical="center" wrapText="1"/>
    </xf>
    <xf numFmtId="0" fontId="46" fillId="24" borderId="45" xfId="0" applyFont="1" applyFill="1" applyBorder="1" applyAlignment="1">
      <alignment/>
    </xf>
    <xf numFmtId="0" fontId="46" fillId="24" borderId="46" xfId="0" applyFont="1" applyFill="1" applyBorder="1" applyAlignment="1">
      <alignment/>
    </xf>
    <xf numFmtId="0" fontId="42" fillId="24" borderId="0" xfId="0" applyFont="1" applyFill="1" applyAlignment="1">
      <alignment horizontal="right"/>
    </xf>
    <xf numFmtId="0" fontId="46" fillId="24" borderId="10" xfId="52" applyFont="1" applyFill="1" applyBorder="1" applyAlignment="1">
      <alignment horizontal="center" vertical="center"/>
      <protection/>
    </xf>
    <xf numFmtId="0" fontId="46" fillId="24" borderId="10" xfId="52" applyFont="1" applyFill="1" applyBorder="1" applyAlignment="1">
      <alignment vertical="center" wrapText="1"/>
      <protection/>
    </xf>
    <xf numFmtId="0" fontId="46" fillId="24" borderId="16" xfId="0" applyFont="1" applyFill="1" applyBorder="1" applyAlignment="1">
      <alignment horizontal="center" vertical="center"/>
    </xf>
    <xf numFmtId="0" fontId="46" fillId="24" borderId="10" xfId="52" applyFont="1" applyFill="1" applyBorder="1" applyAlignment="1">
      <alignment vertical="center"/>
      <protection/>
    </xf>
    <xf numFmtId="0" fontId="46" fillId="24" borderId="10" xfId="0" applyFont="1" applyFill="1" applyBorder="1" applyAlignment="1">
      <alignment vertical="center"/>
    </xf>
    <xf numFmtId="4" fontId="45" fillId="24" borderId="10" xfId="52" applyNumberFormat="1" applyFont="1" applyFill="1" applyBorder="1" applyAlignment="1">
      <alignment horizontal="center" vertical="center"/>
      <protection/>
    </xf>
    <xf numFmtId="0" fontId="38" fillId="24" borderId="19" xfId="0" applyFont="1" applyFill="1" applyBorder="1" applyAlignment="1">
      <alignment vertical="center" wrapText="1"/>
    </xf>
    <xf numFmtId="0" fontId="38" fillId="24" borderId="28" xfId="0" applyFont="1" applyFill="1" applyBorder="1" applyAlignment="1">
      <alignment horizontal="center" vertical="center"/>
    </xf>
    <xf numFmtId="0" fontId="52" fillId="24" borderId="47" xfId="0" applyFont="1" applyFill="1" applyBorder="1" applyAlignment="1">
      <alignment vertical="top" wrapText="1"/>
    </xf>
    <xf numFmtId="0" fontId="52" fillId="24" borderId="46" xfId="0" applyFont="1" applyFill="1" applyBorder="1" applyAlignment="1">
      <alignment vertical="top" wrapText="1"/>
    </xf>
    <xf numFmtId="0" fontId="52" fillId="24" borderId="28" xfId="0" applyFont="1" applyFill="1" applyBorder="1" applyAlignment="1">
      <alignment vertical="top" wrapText="1"/>
    </xf>
    <xf numFmtId="4" fontId="38" fillId="24" borderId="28" xfId="0" applyNumberFormat="1" applyFont="1" applyFill="1" applyBorder="1" applyAlignment="1">
      <alignment horizontal="center"/>
    </xf>
    <xf numFmtId="0" fontId="38" fillId="24" borderId="28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vertical="center" wrapText="1"/>
    </xf>
    <xf numFmtId="0" fontId="39" fillId="24" borderId="28" xfId="0" applyFont="1" applyFill="1" applyBorder="1" applyAlignment="1">
      <alignment vertical="center" wrapText="1"/>
    </xf>
    <xf numFmtId="0" fontId="52" fillId="24" borderId="28" xfId="0" applyFont="1" applyFill="1" applyBorder="1" applyAlignment="1">
      <alignment horizontal="left" vertical="top" wrapText="1"/>
    </xf>
    <xf numFmtId="0" fontId="38" fillId="24" borderId="28" xfId="0" applyFont="1" applyFill="1" applyBorder="1" applyAlignment="1">
      <alignment/>
    </xf>
    <xf numFmtId="0" fontId="38" fillId="24" borderId="28" xfId="0" applyFont="1" applyFill="1" applyBorder="1" applyAlignment="1">
      <alignment vertical="top" wrapText="1"/>
    </xf>
    <xf numFmtId="4" fontId="38" fillId="24" borderId="28" xfId="0" applyNumberFormat="1" applyFont="1" applyFill="1" applyBorder="1" applyAlignment="1">
      <alignment/>
    </xf>
    <xf numFmtId="0" fontId="39" fillId="24" borderId="44" xfId="0" applyFont="1" applyFill="1" applyBorder="1" applyAlignment="1">
      <alignment vertical="center" wrapText="1"/>
    </xf>
    <xf numFmtId="0" fontId="39" fillId="24" borderId="45" xfId="0" applyFont="1" applyFill="1" applyBorder="1" applyAlignment="1">
      <alignment vertical="center" wrapText="1"/>
    </xf>
    <xf numFmtId="0" fontId="38" fillId="24" borderId="45" xfId="0" applyFont="1" applyFill="1" applyBorder="1" applyAlignment="1">
      <alignment vertical="center" wrapText="1"/>
    </xf>
    <xf numFmtId="0" fontId="38" fillId="24" borderId="45" xfId="0" applyFont="1" applyFill="1" applyBorder="1" applyAlignment="1">
      <alignment/>
    </xf>
    <xf numFmtId="0" fontId="38" fillId="24" borderId="46" xfId="0" applyFont="1" applyFill="1" applyBorder="1" applyAlignment="1">
      <alignment/>
    </xf>
    <xf numFmtId="0" fontId="58" fillId="24" borderId="0" xfId="0" applyFont="1" applyFill="1" applyAlignment="1">
      <alignment vertical="center"/>
    </xf>
    <xf numFmtId="0" fontId="59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" fontId="21" fillId="24" borderId="0" xfId="0" applyNumberFormat="1" applyFont="1" applyFill="1" applyAlignment="1">
      <alignment/>
    </xf>
    <xf numFmtId="44" fontId="58" fillId="24" borderId="0" xfId="0" applyNumberFormat="1" applyFont="1" applyFill="1" applyAlignment="1">
      <alignment/>
    </xf>
    <xf numFmtId="0" fontId="58" fillId="24" borderId="0" xfId="0" applyNumberFormat="1" applyFont="1" applyFill="1" applyBorder="1" applyAlignment="1">
      <alignment horizontal="center" vertical="center" wrapText="1"/>
    </xf>
    <xf numFmtId="170" fontId="58" fillId="24" borderId="0" xfId="62" applyNumberFormat="1" applyFont="1" applyFill="1" applyBorder="1" applyAlignment="1" applyProtection="1">
      <alignment horizontal="right" vertical="center"/>
      <protection/>
    </xf>
    <xf numFmtId="4" fontId="58" fillId="24" borderId="0" xfId="62" applyNumberFormat="1" applyFont="1" applyFill="1" applyBorder="1" applyAlignment="1" applyProtection="1">
      <alignment horizontal="right" vertical="center"/>
      <protection/>
    </xf>
    <xf numFmtId="0" fontId="36" fillId="24" borderId="48" xfId="0" applyFont="1" applyFill="1" applyBorder="1" applyAlignment="1">
      <alignment/>
    </xf>
    <xf numFmtId="0" fontId="41" fillId="24" borderId="49" xfId="0" applyFont="1" applyFill="1" applyBorder="1" applyAlignment="1">
      <alignment/>
    </xf>
    <xf numFmtId="0" fontId="41" fillId="24" borderId="50" xfId="0" applyFont="1" applyFill="1" applyBorder="1" applyAlignment="1">
      <alignment/>
    </xf>
    <xf numFmtId="0" fontId="41" fillId="24" borderId="22" xfId="0" applyFont="1" applyFill="1" applyBorder="1" applyAlignment="1">
      <alignment horizontal="center"/>
    </xf>
    <xf numFmtId="4" fontId="42" fillId="24" borderId="24" xfId="0" applyNumberFormat="1" applyFont="1" applyFill="1" applyBorder="1" applyAlignment="1">
      <alignment horizontal="right" vertical="center"/>
    </xf>
    <xf numFmtId="0" fontId="24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45" fillId="24" borderId="51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52" xfId="0" applyFont="1" applyFill="1" applyBorder="1" applyAlignment="1">
      <alignment horizontal="center" vertical="center" wrapText="1"/>
    </xf>
    <xf numFmtId="4" fontId="45" fillId="24" borderId="34" xfId="0" applyNumberFormat="1" applyFont="1" applyFill="1" applyBorder="1" applyAlignment="1">
      <alignment horizontal="right" vertical="center" wrapText="1"/>
    </xf>
    <xf numFmtId="0" fontId="46" fillId="24" borderId="53" xfId="0" applyFont="1" applyFill="1" applyBorder="1" applyAlignment="1">
      <alignment vertical="center" wrapText="1"/>
    </xf>
    <xf numFmtId="0" fontId="46" fillId="24" borderId="53" xfId="0" applyFont="1" applyFill="1" applyBorder="1" applyAlignment="1">
      <alignment horizontal="center" vertical="center" wrapText="1"/>
    </xf>
    <xf numFmtId="4" fontId="46" fillId="24" borderId="53" xfId="0" applyNumberFormat="1" applyFont="1" applyFill="1" applyBorder="1" applyAlignment="1">
      <alignment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0" fontId="46" fillId="24" borderId="33" xfId="0" applyFont="1" applyFill="1" applyBorder="1" applyAlignment="1">
      <alignment vertical="center" wrapText="1"/>
    </xf>
    <xf numFmtId="4" fontId="46" fillId="24" borderId="33" xfId="0" applyNumberFormat="1" applyFont="1" applyFill="1" applyBorder="1" applyAlignment="1">
      <alignment horizontal="right" vertical="center" wrapText="1"/>
    </xf>
    <xf numFmtId="0" fontId="45" fillId="24" borderId="10" xfId="0" applyFont="1" applyFill="1" applyBorder="1" applyAlignment="1">
      <alignment vertical="center" wrapText="1"/>
    </xf>
    <xf numFmtId="4" fontId="45" fillId="24" borderId="10" xfId="0" applyNumberFormat="1" applyFont="1" applyFill="1" applyBorder="1" applyAlignment="1">
      <alignment horizontal="right" vertical="center" wrapText="1"/>
    </xf>
    <xf numFmtId="0" fontId="46" fillId="24" borderId="0" xfId="0" applyFont="1" applyFill="1" applyAlignment="1">
      <alignment horizontal="center"/>
    </xf>
    <xf numFmtId="4" fontId="64" fillId="24" borderId="24" xfId="0" applyNumberFormat="1" applyFont="1" applyFill="1" applyBorder="1" applyAlignment="1">
      <alignment horizontal="right" vertical="center"/>
    </xf>
    <xf numFmtId="0" fontId="46" fillId="24" borderId="10" xfId="0" applyFont="1" applyFill="1" applyBorder="1" applyAlignment="1">
      <alignment vertical="top" wrapText="1"/>
    </xf>
    <xf numFmtId="4" fontId="45" fillId="24" borderId="10" xfId="0" applyNumberFormat="1" applyFont="1" applyFill="1" applyBorder="1" applyAlignment="1">
      <alignment horizontal="right" vertical="center"/>
    </xf>
    <xf numFmtId="0" fontId="41" fillId="24" borderId="0" xfId="0" applyFont="1" applyFill="1" applyBorder="1" applyAlignment="1">
      <alignment horizontal="center"/>
    </xf>
    <xf numFmtId="4" fontId="42" fillId="24" borderId="0" xfId="0" applyNumberFormat="1" applyFont="1" applyFill="1" applyAlignment="1">
      <alignment horizontal="right" vertical="center"/>
    </xf>
    <xf numFmtId="0" fontId="46" fillId="24" borderId="33" xfId="0" applyFont="1" applyFill="1" applyBorder="1" applyAlignment="1">
      <alignment/>
    </xf>
    <xf numFmtId="0" fontId="46" fillId="24" borderId="33" xfId="0" applyFont="1" applyFill="1" applyBorder="1" applyAlignment="1">
      <alignment horizontal="center" wrapText="1"/>
    </xf>
    <xf numFmtId="4" fontId="46" fillId="24" borderId="33" xfId="0" applyNumberFormat="1" applyFont="1" applyFill="1" applyBorder="1" applyAlignment="1">
      <alignment horizontal="center" wrapText="1"/>
    </xf>
    <xf numFmtId="4" fontId="46" fillId="24" borderId="10" xfId="0" applyNumberFormat="1" applyFont="1" applyFill="1" applyBorder="1" applyAlignment="1">
      <alignment horizontal="center" wrapText="1"/>
    </xf>
    <xf numFmtId="0" fontId="30" fillId="24" borderId="0" xfId="0" applyFont="1" applyFill="1" applyAlignment="1">
      <alignment horizontal="left"/>
    </xf>
    <xf numFmtId="4" fontId="45" fillId="24" borderId="34" xfId="0" applyNumberFormat="1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53" fillId="24" borderId="54" xfId="0" applyFont="1" applyFill="1" applyBorder="1" applyAlignment="1">
      <alignment horizontal="center" vertical="center" wrapText="1"/>
    </xf>
    <xf numFmtId="4" fontId="53" fillId="24" borderId="55" xfId="0" applyNumberFormat="1" applyFont="1" applyFill="1" applyBorder="1" applyAlignment="1">
      <alignment horizontal="center" vertical="center" wrapText="1"/>
    </xf>
    <xf numFmtId="0" fontId="46" fillId="24" borderId="33" xfId="0" applyFont="1" applyFill="1" applyBorder="1" applyAlignment="1">
      <alignment horizontal="left" vertical="center" wrapText="1"/>
    </xf>
    <xf numFmtId="0" fontId="36" fillId="24" borderId="21" xfId="0" applyFont="1" applyFill="1" applyBorder="1" applyAlignment="1">
      <alignment vertical="center"/>
    </xf>
    <xf numFmtId="0" fontId="41" fillId="24" borderId="22" xfId="0" applyFont="1" applyFill="1" applyBorder="1" applyAlignment="1">
      <alignment vertical="center"/>
    </xf>
    <xf numFmtId="0" fontId="41" fillId="24" borderId="21" xfId="0" applyFont="1" applyFill="1" applyBorder="1" applyAlignment="1">
      <alignment vertical="center" wrapText="1"/>
    </xf>
    <xf numFmtId="0" fontId="41" fillId="24" borderId="22" xfId="0" applyFont="1" applyFill="1" applyBorder="1" applyAlignment="1">
      <alignment horizontal="center" vertical="center" wrapText="1"/>
    </xf>
    <xf numFmtId="4" fontId="41" fillId="24" borderId="23" xfId="0" applyNumberFormat="1" applyFont="1" applyFill="1" applyBorder="1" applyAlignment="1">
      <alignment horizontal="right" vertical="center"/>
    </xf>
    <xf numFmtId="2" fontId="46" fillId="24" borderId="10" xfId="0" applyNumberFormat="1" applyFont="1" applyFill="1" applyBorder="1" applyAlignment="1">
      <alignment horizontal="center" vertical="center" wrapText="1"/>
    </xf>
    <xf numFmtId="4" fontId="25" fillId="24" borderId="0" xfId="0" applyNumberFormat="1" applyFont="1" applyFill="1" applyAlignment="1">
      <alignment/>
    </xf>
    <xf numFmtId="0" fontId="36" fillId="24" borderId="26" xfId="0" applyFont="1" applyFill="1" applyBorder="1" applyAlignment="1">
      <alignment/>
    </xf>
    <xf numFmtId="0" fontId="36" fillId="24" borderId="56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/>
    </xf>
    <xf numFmtId="0" fontId="45" fillId="24" borderId="57" xfId="0" applyFont="1" applyFill="1" applyBorder="1" applyAlignment="1">
      <alignment horizontal="center" vertical="center" wrapText="1"/>
    </xf>
    <xf numFmtId="0" fontId="45" fillId="24" borderId="53" xfId="0" applyFont="1" applyFill="1" applyBorder="1" applyAlignment="1">
      <alignment horizontal="center" vertical="center" wrapText="1"/>
    </xf>
    <xf numFmtId="0" fontId="45" fillId="24" borderId="58" xfId="0" applyFont="1" applyFill="1" applyBorder="1" applyAlignment="1">
      <alignment horizontal="center" vertical="center" wrapText="1"/>
    </xf>
    <xf numFmtId="4" fontId="45" fillId="24" borderId="59" xfId="0" applyNumberFormat="1" applyFont="1" applyFill="1" applyBorder="1" applyAlignment="1">
      <alignment horizontal="right" vertical="center" wrapText="1"/>
    </xf>
    <xf numFmtId="0" fontId="46" fillId="24" borderId="44" xfId="0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vertical="center" wrapText="1"/>
    </xf>
    <xf numFmtId="0" fontId="46" fillId="24" borderId="19" xfId="0" applyFont="1" applyFill="1" applyBorder="1" applyAlignment="1">
      <alignment horizontal="center" vertical="center" wrapText="1"/>
    </xf>
    <xf numFmtId="4" fontId="45" fillId="24" borderId="19" xfId="0" applyNumberFormat="1" applyFont="1" applyFill="1" applyBorder="1" applyAlignment="1">
      <alignment horizontal="right" vertical="center" wrapText="1"/>
    </xf>
    <xf numFmtId="0" fontId="46" fillId="24" borderId="60" xfId="0" applyFont="1" applyFill="1" applyBorder="1" applyAlignment="1">
      <alignment horizontal="center" vertical="center" wrapText="1"/>
    </xf>
    <xf numFmtId="0" fontId="45" fillId="24" borderId="61" xfId="0" applyFont="1" applyFill="1" applyBorder="1" applyAlignment="1">
      <alignment horizontal="center" vertical="center" wrapText="1"/>
    </xf>
    <xf numFmtId="0" fontId="45" fillId="24" borderId="62" xfId="0" applyFont="1" applyFill="1" applyBorder="1" applyAlignment="1">
      <alignment horizontal="center" vertical="center" wrapText="1"/>
    </xf>
    <xf numFmtId="4" fontId="45" fillId="24" borderId="63" xfId="0" applyNumberFormat="1" applyFont="1" applyFill="1" applyBorder="1" applyAlignment="1">
      <alignment horizontal="right" vertical="center" wrapText="1"/>
    </xf>
    <xf numFmtId="0" fontId="46" fillId="24" borderId="64" xfId="0" applyFont="1" applyFill="1" applyBorder="1" applyAlignment="1">
      <alignment horizontal="center" vertical="center" wrapText="1"/>
    </xf>
    <xf numFmtId="4" fontId="46" fillId="24" borderId="65" xfId="0" applyNumberFormat="1" applyFont="1" applyFill="1" applyBorder="1" applyAlignment="1">
      <alignment horizontal="right" vertical="center" wrapText="1"/>
    </xf>
    <xf numFmtId="4" fontId="46" fillId="24" borderId="10" xfId="0" applyNumberFormat="1" applyFont="1" applyFill="1" applyBorder="1" applyAlignment="1">
      <alignment horizontal="right" vertical="center"/>
    </xf>
    <xf numFmtId="0" fontId="36" fillId="24" borderId="22" xfId="0" applyFont="1" applyFill="1" applyBorder="1" applyAlignment="1">
      <alignment horizontal="center" vertical="center"/>
    </xf>
    <xf numFmtId="4" fontId="42" fillId="24" borderId="23" xfId="0" applyNumberFormat="1" applyFont="1" applyFill="1" applyBorder="1" applyAlignment="1">
      <alignment horizontal="right" vertical="center"/>
    </xf>
    <xf numFmtId="0" fontId="53" fillId="24" borderId="0" xfId="0" applyFont="1" applyFill="1" applyAlignment="1">
      <alignment vertical="center"/>
    </xf>
    <xf numFmtId="0" fontId="53" fillId="24" borderId="0" xfId="0" applyFont="1" applyFill="1" applyAlignment="1">
      <alignment horizontal="center" vertical="center"/>
    </xf>
    <xf numFmtId="4" fontId="47" fillId="24" borderId="0" xfId="0" applyNumberFormat="1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5" fillId="24" borderId="66" xfId="0" applyFont="1" applyFill="1" applyBorder="1" applyAlignment="1">
      <alignment/>
    </xf>
    <xf numFmtId="0" fontId="45" fillId="24" borderId="67" xfId="0" applyFont="1" applyFill="1" applyBorder="1" applyAlignment="1">
      <alignment horizontal="center"/>
    </xf>
    <xf numFmtId="0" fontId="31" fillId="24" borderId="0" xfId="0" applyFont="1" applyFill="1" applyAlignment="1">
      <alignment/>
    </xf>
    <xf numFmtId="0" fontId="45" fillId="24" borderId="68" xfId="0" applyFont="1" applyFill="1" applyBorder="1" applyAlignment="1">
      <alignment/>
    </xf>
    <xf numFmtId="0" fontId="45" fillId="24" borderId="69" xfId="0" applyFont="1" applyFill="1" applyBorder="1" applyAlignment="1">
      <alignment/>
    </xf>
    <xf numFmtId="0" fontId="45" fillId="24" borderId="10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45" fillId="24" borderId="70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/>
    </xf>
    <xf numFmtId="44" fontId="41" fillId="24" borderId="21" xfId="62" applyFont="1" applyFill="1" applyBorder="1" applyAlignment="1">
      <alignment/>
    </xf>
    <xf numFmtId="44" fontId="41" fillId="24" borderId="22" xfId="62" applyFont="1" applyFill="1" applyBorder="1" applyAlignment="1">
      <alignment horizontal="center"/>
    </xf>
    <xf numFmtId="4" fontId="41" fillId="24" borderId="23" xfId="62" applyNumberFormat="1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vertical="center" wrapText="1"/>
    </xf>
    <xf numFmtId="0" fontId="46" fillId="24" borderId="11" xfId="0" applyFont="1" applyFill="1" applyBorder="1" applyAlignment="1">
      <alignment horizontal="center" vertical="center" wrapText="1"/>
    </xf>
    <xf numFmtId="4" fontId="46" fillId="24" borderId="32" xfId="0" applyNumberFormat="1" applyFont="1" applyFill="1" applyBorder="1" applyAlignment="1">
      <alignment horizontal="right" vertical="center" wrapText="1"/>
    </xf>
    <xf numFmtId="0" fontId="45" fillId="24" borderId="51" xfId="0" applyFont="1" applyFill="1" applyBorder="1" applyAlignment="1">
      <alignment vertical="center" wrapText="1"/>
    </xf>
    <xf numFmtId="0" fontId="46" fillId="24" borderId="15" xfId="0" applyFont="1" applyFill="1" applyBorder="1" applyAlignment="1">
      <alignment vertical="center" wrapText="1"/>
    </xf>
    <xf numFmtId="0" fontId="46" fillId="24" borderId="52" xfId="0" applyFont="1" applyFill="1" applyBorder="1" applyAlignment="1">
      <alignment horizontal="center" vertical="center" wrapText="1"/>
    </xf>
    <xf numFmtId="0" fontId="45" fillId="24" borderId="71" xfId="0" applyFont="1" applyFill="1" applyBorder="1" applyAlignment="1">
      <alignment horizontal="center" vertical="center" wrapText="1"/>
    </xf>
    <xf numFmtId="0" fontId="45" fillId="24" borderId="18" xfId="0" applyFont="1" applyFill="1" applyBorder="1" applyAlignment="1">
      <alignment horizontal="center" vertical="center" wrapText="1"/>
    </xf>
    <xf numFmtId="4" fontId="45" fillId="24" borderId="72" xfId="0" applyNumberFormat="1" applyFont="1" applyFill="1" applyBorder="1" applyAlignment="1">
      <alignment horizontal="right" vertical="center" wrapText="1"/>
    </xf>
    <xf numFmtId="0" fontId="46" fillId="24" borderId="73" xfId="0" applyFont="1" applyFill="1" applyBorder="1" applyAlignment="1">
      <alignment horizontal="left" vertical="center" wrapText="1"/>
    </xf>
    <xf numFmtId="0" fontId="46" fillId="24" borderId="74" xfId="0" applyFont="1" applyFill="1" applyBorder="1" applyAlignment="1">
      <alignment horizontal="right" vertical="center" wrapText="1"/>
    </xf>
    <xf numFmtId="4" fontId="46" fillId="24" borderId="75" xfId="0" applyNumberFormat="1" applyFont="1" applyFill="1" applyBorder="1" applyAlignment="1">
      <alignment horizontal="right" vertical="center" wrapText="1"/>
    </xf>
    <xf numFmtId="0" fontId="46" fillId="24" borderId="46" xfId="0" applyFont="1" applyFill="1" applyBorder="1" applyAlignment="1">
      <alignment horizontal="left" vertical="center" wrapText="1"/>
    </xf>
    <xf numFmtId="0" fontId="46" fillId="24" borderId="44" xfId="0" applyFont="1" applyFill="1" applyBorder="1" applyAlignment="1">
      <alignment horizontal="right" vertical="center" wrapText="1"/>
    </xf>
    <xf numFmtId="4" fontId="46" fillId="24" borderId="76" xfId="0" applyNumberFormat="1" applyFont="1" applyFill="1" applyBorder="1" applyAlignment="1">
      <alignment horizontal="right" vertical="center" wrapText="1"/>
    </xf>
    <xf numFmtId="0" fontId="46" fillId="24" borderId="77" xfId="0" applyFont="1" applyFill="1" applyBorder="1" applyAlignment="1">
      <alignment horizontal="left" vertical="center" wrapText="1"/>
    </xf>
    <xf numFmtId="0" fontId="46" fillId="24" borderId="58" xfId="0" applyFont="1" applyFill="1" applyBorder="1" applyAlignment="1">
      <alignment horizontal="right" vertical="center" wrapText="1"/>
    </xf>
    <xf numFmtId="4" fontId="46" fillId="24" borderId="78" xfId="0" applyNumberFormat="1" applyFont="1" applyFill="1" applyBorder="1" applyAlignment="1">
      <alignment horizontal="right" vertical="center" wrapText="1"/>
    </xf>
    <xf numFmtId="0" fontId="46" fillId="24" borderId="79" xfId="0" applyFont="1" applyFill="1" applyBorder="1" applyAlignment="1">
      <alignment vertical="center" wrapText="1"/>
    </xf>
    <xf numFmtId="0" fontId="46" fillId="24" borderId="80" xfId="0" applyFont="1" applyFill="1" applyBorder="1" applyAlignment="1">
      <alignment vertical="center" wrapText="1"/>
    </xf>
    <xf numFmtId="4" fontId="46" fillId="24" borderId="81" xfId="0" applyNumberFormat="1" applyFont="1" applyFill="1" applyBorder="1" applyAlignment="1">
      <alignment horizontal="right" vertical="center" wrapText="1"/>
    </xf>
    <xf numFmtId="0" fontId="46" fillId="24" borderId="82" xfId="0" applyFont="1" applyFill="1" applyBorder="1" applyAlignment="1">
      <alignment horizontal="center" vertical="center" wrapText="1"/>
    </xf>
    <xf numFmtId="0" fontId="45" fillId="24" borderId="83" xfId="0" applyFont="1" applyFill="1" applyBorder="1" applyAlignment="1">
      <alignment vertical="center" wrapText="1"/>
    </xf>
    <xf numFmtId="0" fontId="46" fillId="24" borderId="84" xfId="0" applyFont="1" applyFill="1" applyBorder="1" applyAlignment="1">
      <alignment vertical="center" wrapText="1"/>
    </xf>
    <xf numFmtId="4" fontId="45" fillId="24" borderId="56" xfId="0" applyNumberFormat="1" applyFont="1" applyFill="1" applyBorder="1" applyAlignment="1">
      <alignment horizontal="right" vertical="center" wrapText="1"/>
    </xf>
    <xf numFmtId="0" fontId="41" fillId="24" borderId="56" xfId="0" applyFont="1" applyFill="1" applyBorder="1" applyAlignment="1">
      <alignment/>
    </xf>
    <xf numFmtId="0" fontId="41" fillId="24" borderId="56" xfId="0" applyFont="1" applyFill="1" applyBorder="1" applyAlignment="1">
      <alignment horizontal="center"/>
    </xf>
    <xf numFmtId="4" fontId="42" fillId="24" borderId="27" xfId="0" applyNumberFormat="1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center" vertical="center"/>
    </xf>
    <xf numFmtId="4" fontId="53" fillId="24" borderId="10" xfId="0" applyNumberFormat="1" applyFont="1" applyFill="1" applyBorder="1" applyAlignment="1">
      <alignment horizontal="right" vertical="center"/>
    </xf>
    <xf numFmtId="0" fontId="35" fillId="24" borderId="0" xfId="0" applyFont="1" applyFill="1" applyAlignment="1">
      <alignment vertical="center"/>
    </xf>
    <xf numFmtId="0" fontId="45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vertical="center"/>
    </xf>
    <xf numFmtId="0" fontId="36" fillId="24" borderId="23" xfId="0" applyFont="1" applyFill="1" applyBorder="1" applyAlignment="1">
      <alignment horizontal="center"/>
    </xf>
    <xf numFmtId="0" fontId="41" fillId="24" borderId="23" xfId="0" applyFont="1" applyFill="1" applyBorder="1" applyAlignment="1">
      <alignment horizontal="center"/>
    </xf>
    <xf numFmtId="0" fontId="36" fillId="24" borderId="26" xfId="0" applyFont="1" applyFill="1" applyBorder="1" applyAlignment="1">
      <alignment horizontal="center"/>
    </xf>
    <xf numFmtId="0" fontId="45" fillId="24" borderId="80" xfId="0" applyFont="1" applyFill="1" applyBorder="1" applyAlignment="1">
      <alignment horizontal="center" vertical="center" wrapText="1"/>
    </xf>
    <xf numFmtId="0" fontId="46" fillId="24" borderId="28" xfId="0" applyFont="1" applyFill="1" applyBorder="1" applyAlignment="1">
      <alignment horizontal="center" vertical="center" wrapText="1"/>
    </xf>
    <xf numFmtId="4" fontId="46" fillId="24" borderId="28" xfId="0" applyNumberFormat="1" applyFont="1" applyFill="1" applyBorder="1" applyAlignment="1">
      <alignment horizontal="right" vertical="center" wrapText="1"/>
    </xf>
    <xf numFmtId="4" fontId="53" fillId="24" borderId="75" xfId="0" applyNumberFormat="1" applyFont="1" applyFill="1" applyBorder="1" applyAlignment="1">
      <alignment vertical="center" wrapText="1"/>
    </xf>
    <xf numFmtId="0" fontId="45" fillId="24" borderId="28" xfId="0" applyFont="1" applyFill="1" applyBorder="1" applyAlignment="1">
      <alignment vertical="center" wrapText="1"/>
    </xf>
    <xf numFmtId="4" fontId="45" fillId="24" borderId="28" xfId="0" applyNumberFormat="1" applyFont="1" applyFill="1" applyBorder="1" applyAlignment="1">
      <alignment horizontal="right" vertical="center" wrapText="1"/>
    </xf>
    <xf numFmtId="0" fontId="55" fillId="24" borderId="0" xfId="0" applyFont="1" applyFill="1" applyAlignment="1">
      <alignment/>
    </xf>
    <xf numFmtId="4" fontId="46" fillId="24" borderId="16" xfId="0" applyNumberFormat="1" applyFont="1" applyFill="1" applyBorder="1" applyAlignment="1">
      <alignment horizontal="right" vertical="center" wrapText="1"/>
    </xf>
    <xf numFmtId="0" fontId="32" fillId="24" borderId="0" xfId="0" applyFont="1" applyFill="1" applyAlignment="1">
      <alignment/>
    </xf>
    <xf numFmtId="4" fontId="40" fillId="24" borderId="85" xfId="0" applyNumberFormat="1" applyFont="1" applyFill="1" applyBorder="1" applyAlignment="1">
      <alignment horizontal="center"/>
    </xf>
    <xf numFmtId="4" fontId="40" fillId="24" borderId="86" xfId="0" applyNumberFormat="1" applyFont="1" applyFill="1" applyBorder="1" applyAlignment="1">
      <alignment horizontal="center"/>
    </xf>
    <xf numFmtId="0" fontId="43" fillId="24" borderId="33" xfId="0" applyFont="1" applyFill="1" applyBorder="1" applyAlignment="1">
      <alignment vertical="center" wrapText="1"/>
    </xf>
    <xf numFmtId="0" fontId="40" fillId="24" borderId="35" xfId="0" applyFont="1" applyFill="1" applyBorder="1" applyAlignment="1">
      <alignment vertical="center" wrapText="1"/>
    </xf>
    <xf numFmtId="0" fontId="40" fillId="24" borderId="33" xfId="0" applyFont="1" applyFill="1" applyBorder="1" applyAlignment="1">
      <alignment vertical="center"/>
    </xf>
    <xf numFmtId="0" fontId="40" fillId="24" borderId="35" xfId="0" applyFont="1" applyFill="1" applyBorder="1" applyAlignment="1">
      <alignment vertical="center"/>
    </xf>
    <xf numFmtId="0" fontId="40" fillId="24" borderId="40" xfId="0" applyFont="1" applyFill="1" applyBorder="1" applyAlignment="1">
      <alignment vertical="center" wrapText="1"/>
    </xf>
    <xf numFmtId="0" fontId="40" fillId="24" borderId="40" xfId="0" applyFont="1" applyFill="1" applyBorder="1" applyAlignment="1">
      <alignment vertical="center"/>
    </xf>
    <xf numFmtId="4" fontId="37" fillId="24" borderId="10" xfId="0" applyNumberFormat="1" applyFont="1" applyFill="1" applyBorder="1" applyAlignment="1">
      <alignment horizontal="center" vertical="center" wrapText="1"/>
    </xf>
    <xf numFmtId="0" fontId="40" fillId="24" borderId="87" xfId="0" applyFont="1" applyFill="1" applyBorder="1" applyAlignment="1">
      <alignment vertical="center" wrapText="1"/>
    </xf>
    <xf numFmtId="0" fontId="40" fillId="24" borderId="88" xfId="0" applyFont="1" applyFill="1" applyBorder="1" applyAlignment="1">
      <alignment vertical="center" wrapText="1"/>
    </xf>
    <xf numFmtId="0" fontId="40" fillId="24" borderId="35" xfId="0" applyFont="1" applyFill="1" applyBorder="1" applyAlignment="1">
      <alignment/>
    </xf>
    <xf numFmtId="0" fontId="37" fillId="24" borderId="33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3" xfId="0" applyFont="1" applyFill="1" applyBorder="1" applyAlignment="1">
      <alignment horizontal="center" vertical="center" wrapText="1"/>
    </xf>
    <xf numFmtId="0" fontId="37" fillId="24" borderId="35" xfId="0" applyFont="1" applyFill="1" applyBorder="1" applyAlignment="1">
      <alignment horizontal="center" vertical="center" wrapText="1"/>
    </xf>
    <xf numFmtId="0" fontId="37" fillId="24" borderId="89" xfId="0" applyFont="1" applyFill="1" applyBorder="1" applyAlignment="1">
      <alignment horizontal="center" vertical="center" wrapText="1"/>
    </xf>
    <xf numFmtId="0" fontId="37" fillId="24" borderId="90" xfId="0" applyFont="1" applyFill="1" applyBorder="1" applyAlignment="1">
      <alignment horizontal="center" vertical="center" wrapText="1"/>
    </xf>
    <xf numFmtId="0" fontId="37" fillId="24" borderId="43" xfId="0" applyFont="1" applyFill="1" applyBorder="1" applyAlignment="1">
      <alignment horizontal="center" vertical="center" wrapText="1"/>
    </xf>
    <xf numFmtId="0" fontId="37" fillId="24" borderId="42" xfId="0" applyFont="1" applyFill="1" applyBorder="1" applyAlignment="1">
      <alignment horizontal="center" vertical="center" wrapText="1"/>
    </xf>
    <xf numFmtId="0" fontId="37" fillId="24" borderId="40" xfId="0" applyFont="1" applyFill="1" applyBorder="1" applyAlignment="1">
      <alignment horizontal="center" vertical="center" wrapText="1"/>
    </xf>
    <xf numFmtId="0" fontId="37" fillId="24" borderId="41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2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50" fillId="24" borderId="91" xfId="0" applyFont="1" applyFill="1" applyBorder="1" applyAlignment="1">
      <alignment horizontal="left"/>
    </xf>
    <xf numFmtId="0" fontId="37" fillId="24" borderId="92" xfId="0" applyFont="1" applyFill="1" applyBorder="1" applyAlignment="1">
      <alignment horizontal="center" vertical="center" wrapText="1"/>
    </xf>
    <xf numFmtId="0" fontId="37" fillId="24" borderId="51" xfId="0" applyFont="1" applyFill="1" applyBorder="1" applyAlignment="1">
      <alignment horizontal="center" vertical="center" wrapText="1"/>
    </xf>
    <xf numFmtId="0" fontId="37" fillId="24" borderId="67" xfId="0" applyFont="1" applyFill="1" applyBorder="1" applyAlignment="1">
      <alignment horizontal="center" vertical="center" wrapText="1"/>
    </xf>
    <xf numFmtId="0" fontId="37" fillId="24" borderId="69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45" fillId="24" borderId="28" xfId="0" applyFont="1" applyFill="1" applyBorder="1" applyAlignment="1">
      <alignment horizontal="center" vertical="center" wrapText="1"/>
    </xf>
    <xf numFmtId="4" fontId="37" fillId="24" borderId="55" xfId="0" applyNumberFormat="1" applyFont="1" applyFill="1" applyBorder="1" applyAlignment="1">
      <alignment horizontal="center" vertical="center" wrapText="1"/>
    </xf>
    <xf numFmtId="4" fontId="37" fillId="24" borderId="34" xfId="0" applyNumberFormat="1" applyFont="1" applyFill="1" applyBorder="1" applyAlignment="1">
      <alignment horizontal="center" vertical="center" wrapText="1"/>
    </xf>
    <xf numFmtId="4" fontId="37" fillId="24" borderId="28" xfId="0" applyNumberFormat="1" applyFont="1" applyFill="1" applyBorder="1" applyAlignment="1">
      <alignment horizontal="center" vertical="center" wrapText="1"/>
    </xf>
    <xf numFmtId="4" fontId="37" fillId="24" borderId="93" xfId="0" applyNumberFormat="1" applyFont="1" applyFill="1" applyBorder="1" applyAlignment="1">
      <alignment horizontal="center" vertical="center" wrapText="1"/>
    </xf>
    <xf numFmtId="4" fontId="37" fillId="24" borderId="94" xfId="0" applyNumberFormat="1" applyFont="1" applyFill="1" applyBorder="1" applyAlignment="1">
      <alignment horizontal="center" vertical="center" wrapText="1"/>
    </xf>
    <xf numFmtId="0" fontId="46" fillId="24" borderId="87" xfId="0" applyFont="1" applyFill="1" applyBorder="1" applyAlignment="1">
      <alignment vertical="center" wrapText="1"/>
    </xf>
    <xf numFmtId="0" fontId="46" fillId="24" borderId="88" xfId="0" applyFont="1" applyFill="1" applyBorder="1" applyAlignment="1">
      <alignment vertical="center" wrapText="1"/>
    </xf>
    <xf numFmtId="0" fontId="46" fillId="24" borderId="95" xfId="0" applyFont="1" applyFill="1" applyBorder="1" applyAlignment="1">
      <alignment vertical="center" wrapText="1"/>
    </xf>
    <xf numFmtId="0" fontId="46" fillId="24" borderId="40" xfId="0" applyFont="1" applyFill="1" applyBorder="1" applyAlignment="1">
      <alignment vertical="center" wrapText="1"/>
    </xf>
    <xf numFmtId="0" fontId="46" fillId="24" borderId="35" xfId="0" applyFont="1" applyFill="1" applyBorder="1" applyAlignment="1">
      <alignment vertical="center" wrapText="1"/>
    </xf>
    <xf numFmtId="0" fontId="46" fillId="24" borderId="41" xfId="0" applyFont="1" applyFill="1" applyBorder="1" applyAlignment="1">
      <alignment vertical="center" wrapText="1"/>
    </xf>
    <xf numFmtId="4" fontId="45" fillId="24" borderId="85" xfId="0" applyNumberFormat="1" applyFont="1" applyFill="1" applyBorder="1" applyAlignment="1">
      <alignment horizontal="center" vertical="center"/>
    </xf>
    <xf numFmtId="4" fontId="45" fillId="24" borderId="86" xfId="0" applyNumberFormat="1" applyFont="1" applyFill="1" applyBorder="1" applyAlignment="1">
      <alignment horizontal="center" vertical="center"/>
    </xf>
    <xf numFmtId="4" fontId="45" fillId="24" borderId="96" xfId="0" applyNumberFormat="1" applyFont="1" applyFill="1" applyBorder="1" applyAlignment="1">
      <alignment horizontal="center" vertical="center"/>
    </xf>
    <xf numFmtId="0" fontId="47" fillId="24" borderId="33" xfId="0" applyFont="1" applyFill="1" applyBorder="1" applyAlignment="1">
      <alignment vertical="center" wrapText="1"/>
    </xf>
    <xf numFmtId="0" fontId="46" fillId="24" borderId="33" xfId="0" applyFont="1" applyFill="1" applyBorder="1" applyAlignment="1">
      <alignment vertical="center"/>
    </xf>
    <xf numFmtId="0" fontId="46" fillId="24" borderId="35" xfId="0" applyFont="1" applyFill="1" applyBorder="1" applyAlignment="1">
      <alignment vertical="center"/>
    </xf>
    <xf numFmtId="0" fontId="46" fillId="24" borderId="41" xfId="0" applyFont="1" applyFill="1" applyBorder="1" applyAlignment="1">
      <alignment vertical="center"/>
    </xf>
    <xf numFmtId="0" fontId="46" fillId="24" borderId="40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4" fontId="37" fillId="24" borderId="33" xfId="0" applyNumberFormat="1" applyFont="1" applyFill="1" applyBorder="1" applyAlignment="1">
      <alignment horizontal="center" vertical="center" wrapText="1"/>
    </xf>
    <xf numFmtId="4" fontId="37" fillId="24" borderId="16" xfId="0" applyNumberFormat="1" applyFont="1" applyFill="1" applyBorder="1" applyAlignment="1">
      <alignment horizontal="center" vertical="center" wrapText="1"/>
    </xf>
    <xf numFmtId="0" fontId="56" fillId="24" borderId="0" xfId="0" applyFont="1" applyFill="1" applyAlignment="1">
      <alignment horizontal="center" vertical="center" wrapText="1"/>
    </xf>
    <xf numFmtId="0" fontId="53" fillId="24" borderId="97" xfId="0" applyFont="1" applyFill="1" applyBorder="1" applyAlignment="1">
      <alignment horizontal="center" vertical="center" wrapText="1"/>
    </xf>
    <xf numFmtId="0" fontId="53" fillId="24" borderId="98" xfId="0" applyFont="1" applyFill="1" applyBorder="1" applyAlignment="1">
      <alignment horizontal="center" vertical="center" wrapText="1"/>
    </xf>
    <xf numFmtId="0" fontId="53" fillId="24" borderId="99" xfId="0" applyFont="1" applyFill="1" applyBorder="1" applyAlignment="1">
      <alignment horizontal="center" vertical="center" wrapText="1"/>
    </xf>
    <xf numFmtId="0" fontId="53" fillId="24" borderId="92" xfId="0" applyFont="1" applyFill="1" applyBorder="1" applyAlignment="1">
      <alignment horizontal="center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54" xfId="0" applyFont="1" applyFill="1" applyBorder="1" applyAlignment="1">
      <alignment horizontal="center" vertical="center" wrapText="1"/>
    </xf>
    <xf numFmtId="0" fontId="53" fillId="24" borderId="55" xfId="0" applyFont="1" applyFill="1" applyBorder="1" applyAlignment="1">
      <alignment horizontal="center" vertical="center" wrapText="1"/>
    </xf>
    <xf numFmtId="0" fontId="53" fillId="24" borderId="100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53" fillId="24" borderId="101" xfId="0" applyFont="1" applyFill="1" applyBorder="1" applyAlignment="1">
      <alignment horizontal="center" vertical="center" wrapText="1"/>
    </xf>
    <xf numFmtId="4" fontId="45" fillId="24" borderId="102" xfId="0" applyNumberFormat="1" applyFont="1" applyFill="1" applyBorder="1" applyAlignment="1">
      <alignment horizontal="center" vertical="center"/>
    </xf>
    <xf numFmtId="4" fontId="45" fillId="24" borderId="103" xfId="0" applyNumberFormat="1" applyFont="1" applyFill="1" applyBorder="1" applyAlignment="1">
      <alignment horizontal="center" vertical="center"/>
    </xf>
    <xf numFmtId="0" fontId="53" fillId="24" borderId="104" xfId="0" applyFont="1" applyFill="1" applyBorder="1" applyAlignment="1">
      <alignment horizontal="center" vertical="center" wrapText="1"/>
    </xf>
    <xf numFmtId="0" fontId="53" fillId="24" borderId="66" xfId="0" applyFont="1" applyFill="1" applyBorder="1" applyAlignment="1">
      <alignment horizontal="center" vertical="center" wrapText="1"/>
    </xf>
    <xf numFmtId="0" fontId="53" fillId="24" borderId="67" xfId="0" applyFont="1" applyFill="1" applyBorder="1" applyAlignment="1">
      <alignment horizontal="center" vertical="center" wrapText="1"/>
    </xf>
    <xf numFmtId="0" fontId="53" fillId="24" borderId="105" xfId="0" applyFont="1" applyFill="1" applyBorder="1" applyAlignment="1">
      <alignment horizontal="center" vertical="center" wrapText="1"/>
    </xf>
    <xf numFmtId="0" fontId="53" fillId="24" borderId="102" xfId="0" applyFont="1" applyFill="1" applyBorder="1" applyAlignment="1">
      <alignment horizontal="center" vertical="center" wrapText="1"/>
    </xf>
    <xf numFmtId="0" fontId="45" fillId="24" borderId="106" xfId="0" applyFont="1" applyFill="1" applyBorder="1" applyAlignment="1">
      <alignment horizontal="center" vertical="center" wrapText="1"/>
    </xf>
    <xf numFmtId="0" fontId="45" fillId="24" borderId="107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left"/>
    </xf>
    <xf numFmtId="0" fontId="36" fillId="24" borderId="22" xfId="0" applyFont="1" applyFill="1" applyBorder="1" applyAlignment="1">
      <alignment horizontal="left"/>
    </xf>
    <xf numFmtId="0" fontId="36" fillId="24" borderId="23" xfId="0" applyFont="1" applyFill="1" applyBorder="1" applyAlignment="1">
      <alignment horizontal="left"/>
    </xf>
    <xf numFmtId="0" fontId="53" fillId="24" borderId="108" xfId="0" applyFont="1" applyFill="1" applyBorder="1" applyAlignment="1">
      <alignment horizontal="center" vertical="center" wrapText="1"/>
    </xf>
    <xf numFmtId="0" fontId="45" fillId="24" borderId="67" xfId="0" applyFont="1" applyFill="1" applyBorder="1" applyAlignment="1">
      <alignment horizontal="center" wrapText="1"/>
    </xf>
    <xf numFmtId="0" fontId="45" fillId="24" borderId="69" xfId="0" applyFont="1" applyFill="1" applyBorder="1" applyAlignment="1">
      <alignment horizontal="center" wrapText="1"/>
    </xf>
    <xf numFmtId="0" fontId="40" fillId="25" borderId="33" xfId="0" applyFont="1" applyFill="1" applyBorder="1" applyAlignment="1">
      <alignment horizontal="center" vertical="center" wrapText="1"/>
    </xf>
    <xf numFmtId="0" fontId="40" fillId="25" borderId="35" xfId="0" applyFont="1" applyFill="1" applyBorder="1" applyAlignment="1">
      <alignment horizontal="center" vertical="center" wrapText="1"/>
    </xf>
    <xf numFmtId="0" fontId="40" fillId="25" borderId="69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5" xfId="0" applyFont="1" applyFill="1" applyBorder="1" applyAlignment="1">
      <alignment horizontal="center" vertical="center" wrapText="1"/>
    </xf>
    <xf numFmtId="4" fontId="40" fillId="25" borderId="10" xfId="0" applyNumberFormat="1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 vertical="center" wrapText="1"/>
    </xf>
    <xf numFmtId="0" fontId="44" fillId="25" borderId="22" xfId="0" applyFont="1" applyFill="1" applyBorder="1" applyAlignment="1">
      <alignment horizontal="center" vertical="center" wrapText="1"/>
    </xf>
    <xf numFmtId="0" fontId="44" fillId="25" borderId="23" xfId="0" applyFont="1" applyFill="1" applyBorder="1" applyAlignment="1">
      <alignment horizontal="center" vertical="center" wrapText="1"/>
    </xf>
    <xf numFmtId="0" fontId="44" fillId="25" borderId="92" xfId="0" applyFont="1" applyFill="1" applyBorder="1" applyAlignment="1">
      <alignment horizontal="center" vertical="center"/>
    </xf>
    <xf numFmtId="0" fontId="44" fillId="25" borderId="17" xfId="0" applyFont="1" applyFill="1" applyBorder="1" applyAlignment="1">
      <alignment horizontal="center" vertical="center"/>
    </xf>
    <xf numFmtId="0" fontId="44" fillId="25" borderId="55" xfId="0" applyFont="1" applyFill="1" applyBorder="1" applyAlignment="1">
      <alignment horizontal="center" vertical="center"/>
    </xf>
    <xf numFmtId="0" fontId="40" fillId="25" borderId="31" xfId="0" applyFont="1" applyFill="1" applyBorder="1" applyAlignment="1">
      <alignment horizontal="center" vertical="center" wrapText="1"/>
    </xf>
    <xf numFmtId="0" fontId="40" fillId="25" borderId="51" xfId="0" applyFont="1" applyFill="1" applyBorder="1" applyAlignment="1">
      <alignment horizontal="center" vertical="center" wrapText="1"/>
    </xf>
    <xf numFmtId="0" fontId="40" fillId="25" borderId="109" xfId="0" applyFont="1" applyFill="1" applyBorder="1" applyAlignment="1">
      <alignment horizontal="center" vertical="center" wrapText="1"/>
    </xf>
    <xf numFmtId="0" fontId="40" fillId="25" borderId="110" xfId="0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 wrapText="1"/>
    </xf>
    <xf numFmtId="0" fontId="40" fillId="25" borderId="111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 vertical="center"/>
    </xf>
    <xf numFmtId="0" fontId="44" fillId="25" borderId="22" xfId="0" applyFont="1" applyFill="1" applyBorder="1" applyAlignment="1">
      <alignment horizontal="center" vertical="center"/>
    </xf>
    <xf numFmtId="0" fontId="44" fillId="25" borderId="23" xfId="0" applyFont="1" applyFill="1" applyBorder="1" applyAlignment="1">
      <alignment horizontal="center" vertical="center"/>
    </xf>
    <xf numFmtId="0" fontId="44" fillId="25" borderId="54" xfId="0" applyFont="1" applyFill="1" applyBorder="1" applyAlignment="1">
      <alignment horizontal="center" vertical="center"/>
    </xf>
    <xf numFmtId="0" fontId="40" fillId="25" borderId="112" xfId="0" applyFont="1" applyFill="1" applyBorder="1" applyAlignment="1">
      <alignment horizontal="center" vertical="center" wrapText="1"/>
    </xf>
    <xf numFmtId="0" fontId="40" fillId="25" borderId="113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left" vertical="center"/>
    </xf>
    <xf numFmtId="0" fontId="44" fillId="25" borderId="22" xfId="0" applyFont="1" applyFill="1" applyBorder="1" applyAlignment="1">
      <alignment horizontal="left" vertical="center"/>
    </xf>
    <xf numFmtId="0" fontId="44" fillId="25" borderId="23" xfId="0" applyFont="1" applyFill="1" applyBorder="1" applyAlignment="1">
      <alignment horizontal="left" vertical="center"/>
    </xf>
    <xf numFmtId="0" fontId="40" fillId="25" borderId="114" xfId="0" applyFont="1" applyFill="1" applyBorder="1" applyAlignment="1">
      <alignment horizontal="center" vertical="center"/>
    </xf>
    <xf numFmtId="0" fontId="40" fillId="25" borderId="91" xfId="0" applyFont="1" applyFill="1" applyBorder="1" applyAlignment="1">
      <alignment horizontal="center" vertical="center"/>
    </xf>
    <xf numFmtId="0" fontId="44" fillId="26" borderId="106" xfId="0" applyFont="1" applyFill="1" applyBorder="1" applyAlignment="1">
      <alignment horizontal="center" vertical="center"/>
    </xf>
    <xf numFmtId="0" fontId="40" fillId="26" borderId="57" xfId="0" applyFont="1" applyFill="1" applyBorder="1" applyAlignment="1">
      <alignment horizontal="center" vertical="center" wrapText="1"/>
    </xf>
    <xf numFmtId="0" fontId="40" fillId="26" borderId="18" xfId="0" applyFont="1" applyFill="1" applyBorder="1" applyAlignment="1">
      <alignment horizontal="center" vertical="center" wrapText="1"/>
    </xf>
    <xf numFmtId="0" fontId="40" fillId="26" borderId="28" xfId="0" applyFont="1" applyFill="1" applyBorder="1" applyAlignment="1">
      <alignment horizontal="center" vertical="center" wrapText="1"/>
    </xf>
    <xf numFmtId="4" fontId="40" fillId="26" borderId="18" xfId="0" applyNumberFormat="1" applyFont="1" applyFill="1" applyBorder="1" applyAlignment="1">
      <alignment horizontal="center" vertical="center" wrapText="1"/>
    </xf>
    <xf numFmtId="0" fontId="40" fillId="26" borderId="80" xfId="0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vertical="center"/>
    </xf>
    <xf numFmtId="0" fontId="40" fillId="25" borderId="23" xfId="0" applyFont="1" applyFill="1" applyBorder="1" applyAlignment="1">
      <alignment vertical="center"/>
    </xf>
    <xf numFmtId="0" fontId="58" fillId="24" borderId="11" xfId="53" applyFont="1" applyFill="1" applyBorder="1" applyAlignment="1">
      <alignment horizontal="center" vertical="center" wrapText="1"/>
      <protection/>
    </xf>
    <xf numFmtId="0" fontId="58" fillId="24" borderId="13" xfId="53" applyFont="1" applyFill="1" applyBorder="1" applyAlignment="1">
      <alignment horizontal="center" vertical="center" wrapText="1"/>
      <protection/>
    </xf>
    <xf numFmtId="0" fontId="62" fillId="24" borderId="33" xfId="53" applyFont="1" applyFill="1" applyBorder="1" applyAlignment="1">
      <alignment horizontal="center" vertical="center" wrapText="1"/>
      <protection/>
    </xf>
    <xf numFmtId="0" fontId="62" fillId="24" borderId="35" xfId="53" applyFont="1" applyFill="1" applyBorder="1" applyAlignment="1">
      <alignment horizontal="center" vertical="center" wrapText="1"/>
      <protection/>
    </xf>
    <xf numFmtId="0" fontId="62" fillId="24" borderId="16" xfId="53" applyFont="1" applyFill="1" applyBorder="1" applyAlignment="1">
      <alignment horizontal="center" vertical="center" wrapText="1"/>
      <protection/>
    </xf>
    <xf numFmtId="0" fontId="56" fillId="24" borderId="11" xfId="53" applyFont="1" applyFill="1" applyBorder="1" applyAlignment="1">
      <alignment horizontal="center" vertical="center"/>
      <protection/>
    </xf>
    <xf numFmtId="0" fontId="56" fillId="24" borderId="12" xfId="53" applyFont="1" applyFill="1" applyBorder="1" applyAlignment="1">
      <alignment horizontal="center" vertical="center"/>
      <protection/>
    </xf>
    <xf numFmtId="0" fontId="56" fillId="24" borderId="13" xfId="53" applyFont="1" applyFill="1" applyBorder="1" applyAlignment="1">
      <alignment horizontal="center" vertical="center"/>
      <protection/>
    </xf>
    <xf numFmtId="0" fontId="62" fillId="24" borderId="11" xfId="53" applyFont="1" applyFill="1" applyBorder="1" applyAlignment="1">
      <alignment horizontal="center" vertical="center" wrapText="1"/>
      <protection/>
    </xf>
    <xf numFmtId="0" fontId="62" fillId="24" borderId="13" xfId="53" applyFont="1" applyFill="1" applyBorder="1" applyAlignment="1">
      <alignment horizontal="center" vertical="center" wrapText="1"/>
      <protection/>
    </xf>
    <xf numFmtId="0" fontId="30" fillId="24" borderId="98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/>
    </xf>
    <xf numFmtId="4" fontId="30" fillId="24" borderId="10" xfId="0" applyNumberFormat="1" applyFont="1" applyFill="1" applyBorder="1" applyAlignment="1">
      <alignment horizontal="right" vertical="center" wrapText="1" shrinkToFit="1"/>
    </xf>
    <xf numFmtId="0" fontId="29" fillId="24" borderId="21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/>
    </xf>
    <xf numFmtId="4" fontId="30" fillId="24" borderId="10" xfId="0" applyNumberFormat="1" applyFont="1" applyFill="1" applyBorder="1" applyAlignment="1">
      <alignment horizontal="right"/>
    </xf>
    <xf numFmtId="0" fontId="30" fillId="24" borderId="10" xfId="0" applyFont="1" applyFill="1" applyBorder="1" applyAlignment="1">
      <alignment horizontal="left" wrapText="1" shrinkToFit="1"/>
    </xf>
    <xf numFmtId="0" fontId="30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left" wrapText="1"/>
    </xf>
    <xf numFmtId="4" fontId="30" fillId="24" borderId="10" xfId="0" applyNumberFormat="1" applyFont="1" applyFill="1" applyBorder="1" applyAlignment="1">
      <alignment horizontal="right"/>
    </xf>
    <xf numFmtId="0" fontId="30" fillId="24" borderId="1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0" fontId="29" fillId="24" borderId="11" xfId="0" applyFont="1" applyFill="1" applyBorder="1" applyAlignment="1">
      <alignment horizontal="center"/>
    </xf>
    <xf numFmtId="0" fontId="29" fillId="24" borderId="13" xfId="0" applyFont="1" applyFill="1" applyBorder="1" applyAlignment="1">
      <alignment horizontal="center"/>
    </xf>
    <xf numFmtId="4" fontId="29" fillId="24" borderId="10" xfId="0" applyNumberFormat="1" applyFont="1" applyFill="1" applyBorder="1" applyAlignment="1">
      <alignment/>
    </xf>
    <xf numFmtId="0" fontId="3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31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3" fontId="0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57" fillId="24" borderId="10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3" fontId="0" fillId="24" borderId="10" xfId="0" applyNumberFormat="1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ynki" xfId="52"/>
    <cellStyle name="Normalny_WYKAZ SZKÓD Brus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_WYKAZ SZKÓD Brusy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zoomScale="70" zoomScaleNormal="70" zoomScalePageLayoutView="0" workbookViewId="0" topLeftCell="A131">
      <selection activeCell="D145" sqref="D145"/>
    </sheetView>
  </sheetViews>
  <sheetFormatPr defaultColWidth="9.140625" defaultRowHeight="12.75"/>
  <cols>
    <col min="1" max="1" width="3.7109375" style="5" customWidth="1"/>
    <col min="2" max="2" width="17.28125" style="5" customWidth="1"/>
    <col min="3" max="3" width="11.8515625" style="5" customWidth="1"/>
    <col min="4" max="4" width="8.140625" style="5" customWidth="1"/>
    <col min="5" max="5" width="24.28125" style="5" customWidth="1"/>
    <col min="6" max="6" width="11.8515625" style="5" customWidth="1"/>
    <col min="7" max="7" width="11.7109375" style="5" customWidth="1"/>
    <col min="8" max="8" width="14.57421875" style="5" customWidth="1"/>
    <col min="9" max="9" width="9.421875" style="5" customWidth="1"/>
    <col min="10" max="10" width="16.7109375" style="5" customWidth="1"/>
    <col min="11" max="11" width="10.00390625" style="5" customWidth="1"/>
    <col min="12" max="15" width="9.140625" style="5" customWidth="1"/>
    <col min="16" max="16" width="10.00390625" style="5" customWidth="1"/>
    <col min="17" max="17" width="9.8515625" style="5" customWidth="1"/>
    <col min="18" max="18" width="9.140625" style="5" customWidth="1"/>
    <col min="19" max="19" width="13.57421875" style="5" customWidth="1"/>
    <col min="20" max="20" width="19.28125" style="6" customWidth="1"/>
    <col min="21" max="16384" width="9.140625" style="2" customWidth="1"/>
  </cols>
  <sheetData>
    <row r="1" spans="1:20" s="101" customFormat="1" ht="16.5" customHeight="1" thickBot="1">
      <c r="A1" s="421" t="s">
        <v>16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20" ht="23.25" customHeight="1">
      <c r="A2" s="422" t="s">
        <v>5</v>
      </c>
      <c r="B2" s="419" t="s">
        <v>65</v>
      </c>
      <c r="C2" s="419" t="s">
        <v>27</v>
      </c>
      <c r="D2" s="419" t="s">
        <v>28</v>
      </c>
      <c r="E2" s="419" t="s">
        <v>29</v>
      </c>
      <c r="F2" s="424" t="s">
        <v>30</v>
      </c>
      <c r="G2" s="419" t="s">
        <v>31</v>
      </c>
      <c r="H2" s="424" t="s">
        <v>627</v>
      </c>
      <c r="I2" s="424" t="s">
        <v>32</v>
      </c>
      <c r="J2" s="424" t="s">
        <v>33</v>
      </c>
      <c r="K2" s="424" t="s">
        <v>34</v>
      </c>
      <c r="L2" s="419" t="s">
        <v>35</v>
      </c>
      <c r="M2" s="419" t="s">
        <v>36</v>
      </c>
      <c r="N2" s="424" t="s">
        <v>37</v>
      </c>
      <c r="O2" s="419" t="s">
        <v>38</v>
      </c>
      <c r="P2" s="419" t="s">
        <v>39</v>
      </c>
      <c r="Q2" s="419" t="s">
        <v>40</v>
      </c>
      <c r="R2" s="419"/>
      <c r="S2" s="419"/>
      <c r="T2" s="429" t="s">
        <v>613</v>
      </c>
    </row>
    <row r="3" spans="1:20" ht="85.5" customHeight="1" thickBot="1">
      <c r="A3" s="423"/>
      <c r="B3" s="420"/>
      <c r="C3" s="420"/>
      <c r="D3" s="420"/>
      <c r="E3" s="420"/>
      <c r="F3" s="425"/>
      <c r="G3" s="420"/>
      <c r="H3" s="425"/>
      <c r="I3" s="425"/>
      <c r="J3" s="425"/>
      <c r="K3" s="425"/>
      <c r="L3" s="420"/>
      <c r="M3" s="420"/>
      <c r="N3" s="425"/>
      <c r="O3" s="420"/>
      <c r="P3" s="420"/>
      <c r="Q3" s="102" t="s">
        <v>41</v>
      </c>
      <c r="R3" s="102" t="s">
        <v>42</v>
      </c>
      <c r="S3" s="102" t="s">
        <v>43</v>
      </c>
      <c r="T3" s="430"/>
    </row>
    <row r="4" spans="1:20" ht="107.25" customHeight="1">
      <c r="A4" s="103" t="s">
        <v>12</v>
      </c>
      <c r="B4" s="104" t="s">
        <v>15</v>
      </c>
      <c r="C4" s="104" t="s">
        <v>44</v>
      </c>
      <c r="D4" s="104" t="s">
        <v>45</v>
      </c>
      <c r="E4" s="105" t="s">
        <v>46</v>
      </c>
      <c r="F4" s="105" t="s">
        <v>47</v>
      </c>
      <c r="G4" s="104" t="s">
        <v>48</v>
      </c>
      <c r="H4" s="104"/>
      <c r="I4" s="104" t="s">
        <v>49</v>
      </c>
      <c r="J4" s="104" t="s">
        <v>50</v>
      </c>
      <c r="K4" s="104" t="s">
        <v>51</v>
      </c>
      <c r="L4" s="106">
        <v>3729.56</v>
      </c>
      <c r="M4" s="106">
        <v>929.71</v>
      </c>
      <c r="N4" s="104" t="s">
        <v>45</v>
      </c>
      <c r="O4" s="104">
        <v>4</v>
      </c>
      <c r="P4" s="104" t="s">
        <v>52</v>
      </c>
      <c r="Q4" s="104" t="s">
        <v>53</v>
      </c>
      <c r="R4" s="104" t="s">
        <v>54</v>
      </c>
      <c r="S4" s="104" t="s">
        <v>55</v>
      </c>
      <c r="T4" s="107">
        <v>8869000</v>
      </c>
    </row>
    <row r="5" spans="1:20" ht="52.5">
      <c r="A5" s="108" t="s">
        <v>13</v>
      </c>
      <c r="B5" s="109" t="s">
        <v>56</v>
      </c>
      <c r="C5" s="104" t="s">
        <v>44</v>
      </c>
      <c r="D5" s="110">
        <v>1905</v>
      </c>
      <c r="E5" s="111" t="s">
        <v>57</v>
      </c>
      <c r="F5" s="111" t="s">
        <v>58</v>
      </c>
      <c r="G5" s="109" t="s">
        <v>59</v>
      </c>
      <c r="H5" s="109"/>
      <c r="I5" s="109" t="s">
        <v>60</v>
      </c>
      <c r="J5" s="109" t="s">
        <v>61</v>
      </c>
      <c r="K5" s="109" t="s">
        <v>51</v>
      </c>
      <c r="L5" s="112">
        <v>675</v>
      </c>
      <c r="M5" s="112">
        <v>206</v>
      </c>
      <c r="N5" s="112">
        <v>2604</v>
      </c>
      <c r="O5" s="109">
        <v>4</v>
      </c>
      <c r="P5" s="109" t="s">
        <v>52</v>
      </c>
      <c r="Q5" s="109" t="s">
        <v>62</v>
      </c>
      <c r="R5" s="109" t="s">
        <v>63</v>
      </c>
      <c r="S5" s="109" t="s">
        <v>64</v>
      </c>
      <c r="T5" s="113">
        <v>1621000</v>
      </c>
    </row>
    <row r="6" spans="5:20" ht="12.75"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>
        <f>SUM(T4:T5)</f>
        <v>10490000</v>
      </c>
    </row>
    <row r="7" ht="13.5" thickBot="1"/>
    <row r="8" spans="1:20" ht="15.75" thickBot="1">
      <c r="A8" s="116" t="s">
        <v>618</v>
      </c>
      <c r="B8" s="117"/>
      <c r="C8" s="117"/>
      <c r="D8" s="117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</row>
    <row r="9" spans="1:20" s="122" customFormat="1" ht="11.25">
      <c r="A9" s="405" t="s">
        <v>5</v>
      </c>
      <c r="B9" s="405" t="s">
        <v>176</v>
      </c>
      <c r="C9" s="405" t="s">
        <v>27</v>
      </c>
      <c r="D9" s="405" t="s">
        <v>28</v>
      </c>
      <c r="E9" s="405" t="s">
        <v>29</v>
      </c>
      <c r="F9" s="403" t="s">
        <v>30</v>
      </c>
      <c r="G9" s="405" t="s">
        <v>31</v>
      </c>
      <c r="H9" s="121"/>
      <c r="I9" s="403" t="s">
        <v>32</v>
      </c>
      <c r="J9" s="403" t="s">
        <v>33</v>
      </c>
      <c r="K9" s="403" t="s">
        <v>34</v>
      </c>
      <c r="L9" s="405" t="s">
        <v>35</v>
      </c>
      <c r="M9" s="405" t="s">
        <v>36</v>
      </c>
      <c r="N9" s="403" t="s">
        <v>37</v>
      </c>
      <c r="O9" s="405" t="s">
        <v>38</v>
      </c>
      <c r="P9" s="405" t="s">
        <v>39</v>
      </c>
      <c r="Q9" s="405" t="s">
        <v>40</v>
      </c>
      <c r="R9" s="405"/>
      <c r="S9" s="405"/>
      <c r="T9" s="399" t="s">
        <v>177</v>
      </c>
    </row>
    <row r="10" spans="1:20" s="122" customFormat="1" ht="96" customHeight="1">
      <c r="A10" s="405"/>
      <c r="B10" s="405"/>
      <c r="C10" s="405"/>
      <c r="D10" s="405"/>
      <c r="E10" s="405"/>
      <c r="F10" s="404"/>
      <c r="G10" s="405"/>
      <c r="H10" s="123"/>
      <c r="I10" s="404"/>
      <c r="J10" s="404"/>
      <c r="K10" s="404"/>
      <c r="L10" s="405"/>
      <c r="M10" s="405"/>
      <c r="N10" s="404"/>
      <c r="O10" s="405"/>
      <c r="P10" s="405"/>
      <c r="Q10" s="124" t="s">
        <v>41</v>
      </c>
      <c r="R10" s="124" t="s">
        <v>42</v>
      </c>
      <c r="S10" s="124" t="s">
        <v>43</v>
      </c>
      <c r="T10" s="399"/>
    </row>
    <row r="11" spans="1:20" s="130" customFormat="1" ht="136.5" customHeight="1">
      <c r="A11" s="125">
        <v>1</v>
      </c>
      <c r="B11" s="125" t="s">
        <v>178</v>
      </c>
      <c r="C11" s="125" t="s">
        <v>179</v>
      </c>
      <c r="D11" s="125" t="s">
        <v>180</v>
      </c>
      <c r="E11" s="126" t="s">
        <v>181</v>
      </c>
      <c r="F11" s="126" t="s">
        <v>182</v>
      </c>
      <c r="G11" s="125" t="s">
        <v>538</v>
      </c>
      <c r="H11" s="125"/>
      <c r="I11" s="125" t="s">
        <v>183</v>
      </c>
      <c r="J11" s="125" t="s">
        <v>184</v>
      </c>
      <c r="K11" s="125" t="s">
        <v>73</v>
      </c>
      <c r="L11" s="127" t="s">
        <v>615</v>
      </c>
      <c r="M11" s="127" t="s">
        <v>616</v>
      </c>
      <c r="N11" s="127" t="s">
        <v>617</v>
      </c>
      <c r="O11" s="128">
        <v>1</v>
      </c>
      <c r="P11" s="128" t="s">
        <v>73</v>
      </c>
      <c r="Q11" s="127" t="s">
        <v>185</v>
      </c>
      <c r="R11" s="127" t="s">
        <v>185</v>
      </c>
      <c r="S11" s="127" t="s">
        <v>186</v>
      </c>
      <c r="T11" s="129">
        <v>602000</v>
      </c>
    </row>
    <row r="12" spans="1:20" ht="13.5" thickBot="1">
      <c r="A12" s="423" t="s">
        <v>6</v>
      </c>
      <c r="B12" s="420"/>
      <c r="C12" s="420"/>
      <c r="D12" s="420"/>
      <c r="E12" s="131"/>
      <c r="F12" s="131"/>
      <c r="G12" s="132"/>
      <c r="H12" s="132"/>
      <c r="I12" s="132"/>
      <c r="J12" s="132"/>
      <c r="K12" s="132"/>
      <c r="L12" s="133"/>
      <c r="M12" s="133"/>
      <c r="N12" s="133"/>
      <c r="O12" s="133"/>
      <c r="P12" s="133"/>
      <c r="Q12" s="133"/>
      <c r="R12" s="133"/>
      <c r="S12" s="133"/>
      <c r="T12" s="134">
        <f>SUM(T11)</f>
        <v>602000</v>
      </c>
    </row>
    <row r="13" spans="1:20" s="12" customFormat="1" ht="10.5" customHeight="1">
      <c r="A13" s="7"/>
      <c r="B13" s="7"/>
      <c r="C13" s="8"/>
      <c r="D13" s="9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</row>
    <row r="14" spans="1:20" s="16" customFormat="1" ht="11.25" thickBot="1">
      <c r="A14" s="13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</row>
    <row r="15" spans="1:20" s="1" customFormat="1" ht="16.5" thickBot="1">
      <c r="A15" s="116" t="s">
        <v>201</v>
      </c>
      <c r="B15" s="135"/>
      <c r="C15" s="136"/>
      <c r="D15" s="136"/>
      <c r="E15" s="136"/>
      <c r="F15" s="13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00"/>
    </row>
    <row r="16" spans="1:20" s="138" customFormat="1" ht="30" customHeight="1">
      <c r="A16" s="404" t="s">
        <v>5</v>
      </c>
      <c r="B16" s="404" t="s">
        <v>176</v>
      </c>
      <c r="C16" s="404" t="s">
        <v>27</v>
      </c>
      <c r="D16" s="404" t="s">
        <v>28</v>
      </c>
      <c r="E16" s="404" t="s">
        <v>29</v>
      </c>
      <c r="F16" s="409" t="s">
        <v>30</v>
      </c>
      <c r="G16" s="405" t="s">
        <v>31</v>
      </c>
      <c r="H16" s="121"/>
      <c r="I16" s="403" t="s">
        <v>32</v>
      </c>
      <c r="J16" s="403" t="s">
        <v>33</v>
      </c>
      <c r="K16" s="403" t="s">
        <v>34</v>
      </c>
      <c r="L16" s="405" t="s">
        <v>35</v>
      </c>
      <c r="M16" s="405" t="s">
        <v>36</v>
      </c>
      <c r="N16" s="403" t="s">
        <v>37</v>
      </c>
      <c r="O16" s="405" t="s">
        <v>38</v>
      </c>
      <c r="P16" s="405" t="s">
        <v>39</v>
      </c>
      <c r="Q16" s="405" t="s">
        <v>40</v>
      </c>
      <c r="R16" s="405"/>
      <c r="S16" s="405"/>
      <c r="T16" s="399" t="s">
        <v>177</v>
      </c>
    </row>
    <row r="17" spans="1:20" s="138" customFormat="1" ht="76.5" customHeight="1">
      <c r="A17" s="405"/>
      <c r="B17" s="405"/>
      <c r="C17" s="405"/>
      <c r="D17" s="405"/>
      <c r="E17" s="405"/>
      <c r="F17" s="404"/>
      <c r="G17" s="405"/>
      <c r="H17" s="123"/>
      <c r="I17" s="404"/>
      <c r="J17" s="404"/>
      <c r="K17" s="404"/>
      <c r="L17" s="405"/>
      <c r="M17" s="405"/>
      <c r="N17" s="404"/>
      <c r="O17" s="405"/>
      <c r="P17" s="405"/>
      <c r="Q17" s="124" t="s">
        <v>41</v>
      </c>
      <c r="R17" s="124" t="s">
        <v>42</v>
      </c>
      <c r="S17" s="124" t="s">
        <v>43</v>
      </c>
      <c r="T17" s="399"/>
    </row>
    <row r="18" spans="1:20" s="145" customFormat="1" ht="72" customHeight="1">
      <c r="A18" s="139" t="s">
        <v>12</v>
      </c>
      <c r="B18" s="139" t="s">
        <v>202</v>
      </c>
      <c r="C18" s="139" t="s">
        <v>203</v>
      </c>
      <c r="D18" s="139" t="s">
        <v>547</v>
      </c>
      <c r="E18" s="140" t="s">
        <v>204</v>
      </c>
      <c r="F18" s="140" t="s">
        <v>205</v>
      </c>
      <c r="G18" s="139" t="s">
        <v>206</v>
      </c>
      <c r="H18" s="139"/>
      <c r="I18" s="139" t="s">
        <v>207</v>
      </c>
      <c r="J18" s="139" t="s">
        <v>208</v>
      </c>
      <c r="K18" s="139" t="s">
        <v>73</v>
      </c>
      <c r="L18" s="141">
        <v>2367</v>
      </c>
      <c r="M18" s="141">
        <v>1074</v>
      </c>
      <c r="N18" s="141">
        <v>8286</v>
      </c>
      <c r="O18" s="141">
        <v>2</v>
      </c>
      <c r="P18" s="141" t="s">
        <v>73</v>
      </c>
      <c r="Q18" s="142" t="s">
        <v>209</v>
      </c>
      <c r="R18" s="141" t="s">
        <v>210</v>
      </c>
      <c r="S18" s="143" t="s">
        <v>211</v>
      </c>
      <c r="T18" s="144">
        <v>4894000</v>
      </c>
    </row>
    <row r="19" spans="1:20" s="145" customFormat="1" ht="51" customHeight="1">
      <c r="A19" s="146" t="s">
        <v>13</v>
      </c>
      <c r="B19" s="146" t="s">
        <v>212</v>
      </c>
      <c r="C19" s="139" t="s">
        <v>203</v>
      </c>
      <c r="D19" s="146" t="s">
        <v>213</v>
      </c>
      <c r="E19" s="140" t="s">
        <v>214</v>
      </c>
      <c r="F19" s="140" t="s">
        <v>205</v>
      </c>
      <c r="G19" s="139" t="s">
        <v>206</v>
      </c>
      <c r="H19" s="139"/>
      <c r="I19" s="139" t="s">
        <v>207</v>
      </c>
      <c r="J19" s="139" t="s">
        <v>208</v>
      </c>
      <c r="K19" s="146" t="s">
        <v>73</v>
      </c>
      <c r="L19" s="141">
        <v>1291.5</v>
      </c>
      <c r="M19" s="141">
        <v>1436.8</v>
      </c>
      <c r="N19" s="141">
        <v>8123.8</v>
      </c>
      <c r="O19" s="141">
        <v>1</v>
      </c>
      <c r="P19" s="141" t="s">
        <v>73</v>
      </c>
      <c r="Q19" s="142" t="s">
        <v>209</v>
      </c>
      <c r="R19" s="141" t="s">
        <v>215</v>
      </c>
      <c r="S19" s="143" t="s">
        <v>216</v>
      </c>
      <c r="T19" s="144">
        <v>2932000</v>
      </c>
    </row>
    <row r="20" spans="1:20" s="145" customFormat="1" ht="57.75" customHeight="1">
      <c r="A20" s="146" t="s">
        <v>14</v>
      </c>
      <c r="B20" s="146" t="s">
        <v>187</v>
      </c>
      <c r="C20" s="139" t="s">
        <v>203</v>
      </c>
      <c r="D20" s="146" t="s">
        <v>217</v>
      </c>
      <c r="E20" s="140" t="s">
        <v>218</v>
      </c>
      <c r="F20" s="140" t="s">
        <v>205</v>
      </c>
      <c r="G20" s="139" t="s">
        <v>219</v>
      </c>
      <c r="H20" s="139"/>
      <c r="I20" s="139" t="s">
        <v>220</v>
      </c>
      <c r="J20" s="139" t="s">
        <v>221</v>
      </c>
      <c r="K20" s="139" t="s">
        <v>73</v>
      </c>
      <c r="L20" s="141">
        <v>5011</v>
      </c>
      <c r="M20" s="141">
        <v>906.2</v>
      </c>
      <c r="N20" s="141">
        <v>15035</v>
      </c>
      <c r="O20" s="141">
        <v>3</v>
      </c>
      <c r="P20" s="141" t="s">
        <v>74</v>
      </c>
      <c r="Q20" s="141" t="s">
        <v>209</v>
      </c>
      <c r="R20" s="141" t="s">
        <v>222</v>
      </c>
      <c r="S20" s="143" t="s">
        <v>223</v>
      </c>
      <c r="T20" s="144">
        <v>8640000</v>
      </c>
    </row>
    <row r="21" spans="1:20" s="145" customFormat="1" ht="44.25" customHeight="1">
      <c r="A21" s="146" t="s">
        <v>175</v>
      </c>
      <c r="B21" s="146" t="s">
        <v>224</v>
      </c>
      <c r="C21" s="139" t="s">
        <v>203</v>
      </c>
      <c r="D21" s="146" t="s">
        <v>217</v>
      </c>
      <c r="E21" s="140" t="s">
        <v>225</v>
      </c>
      <c r="F21" s="140" t="s">
        <v>226</v>
      </c>
      <c r="G21" s="139" t="s">
        <v>219</v>
      </c>
      <c r="H21" s="139"/>
      <c r="I21" s="139" t="s">
        <v>220</v>
      </c>
      <c r="J21" s="139" t="s">
        <v>221</v>
      </c>
      <c r="K21" s="139" t="s">
        <v>73</v>
      </c>
      <c r="L21" s="141">
        <v>405</v>
      </c>
      <c r="M21" s="141">
        <v>504</v>
      </c>
      <c r="N21" s="141">
        <v>2063</v>
      </c>
      <c r="O21" s="141">
        <v>1</v>
      </c>
      <c r="P21" s="141" t="s">
        <v>73</v>
      </c>
      <c r="Q21" s="141" t="s">
        <v>209</v>
      </c>
      <c r="R21" s="141" t="s">
        <v>227</v>
      </c>
      <c r="S21" s="143" t="s">
        <v>211</v>
      </c>
      <c r="T21" s="144">
        <v>1007000</v>
      </c>
    </row>
    <row r="22" spans="1:20" s="145" customFormat="1" ht="53.25" customHeight="1">
      <c r="A22" s="146" t="s">
        <v>228</v>
      </c>
      <c r="B22" s="146" t="s">
        <v>229</v>
      </c>
      <c r="C22" s="139" t="s">
        <v>230</v>
      </c>
      <c r="D22" s="146">
        <v>1965</v>
      </c>
      <c r="E22" s="140" t="s">
        <v>231</v>
      </c>
      <c r="F22" s="140" t="s">
        <v>232</v>
      </c>
      <c r="G22" s="139" t="s">
        <v>206</v>
      </c>
      <c r="H22" s="139"/>
      <c r="I22" s="139" t="s">
        <v>207</v>
      </c>
      <c r="J22" s="139" t="s">
        <v>233</v>
      </c>
      <c r="K22" s="146" t="s">
        <v>73</v>
      </c>
      <c r="L22" s="141">
        <v>266</v>
      </c>
      <c r="M22" s="141">
        <v>435</v>
      </c>
      <c r="N22" s="141">
        <v>1064</v>
      </c>
      <c r="O22" s="141">
        <v>1</v>
      </c>
      <c r="P22" s="141" t="s">
        <v>73</v>
      </c>
      <c r="Q22" s="141" t="s">
        <v>234</v>
      </c>
      <c r="R22" s="141" t="s">
        <v>215</v>
      </c>
      <c r="S22" s="143" t="s">
        <v>216</v>
      </c>
      <c r="T22" s="144">
        <v>520000</v>
      </c>
    </row>
    <row r="23" spans="1:20" s="145" customFormat="1" ht="80.25" customHeight="1">
      <c r="A23" s="146" t="s">
        <v>235</v>
      </c>
      <c r="B23" s="146" t="s">
        <v>236</v>
      </c>
      <c r="C23" s="139" t="s">
        <v>237</v>
      </c>
      <c r="D23" s="146">
        <v>1965</v>
      </c>
      <c r="E23" s="140" t="s">
        <v>238</v>
      </c>
      <c r="F23" s="140" t="s">
        <v>239</v>
      </c>
      <c r="G23" s="139" t="s">
        <v>206</v>
      </c>
      <c r="H23" s="139"/>
      <c r="I23" s="139" t="s">
        <v>207</v>
      </c>
      <c r="J23" s="139" t="s">
        <v>240</v>
      </c>
      <c r="K23" s="146" t="s">
        <v>73</v>
      </c>
      <c r="L23" s="141">
        <v>226</v>
      </c>
      <c r="M23" s="141">
        <v>230.3</v>
      </c>
      <c r="N23" s="141">
        <v>679</v>
      </c>
      <c r="O23" s="141">
        <v>1</v>
      </c>
      <c r="P23" s="141" t="s">
        <v>73</v>
      </c>
      <c r="Q23" s="141" t="s">
        <v>234</v>
      </c>
      <c r="R23" s="147" t="s">
        <v>215</v>
      </c>
      <c r="S23" s="143" t="s">
        <v>241</v>
      </c>
      <c r="T23" s="144">
        <v>305000</v>
      </c>
    </row>
    <row r="24" spans="1:20" s="1" customFormat="1" ht="13.5">
      <c r="A24" s="416" t="s">
        <v>6</v>
      </c>
      <c r="B24" s="417"/>
      <c r="C24" s="417"/>
      <c r="D24" s="418"/>
      <c r="E24" s="148"/>
      <c r="F24" s="149"/>
      <c r="G24" s="150"/>
      <c r="H24" s="150"/>
      <c r="I24" s="150"/>
      <c r="J24" s="150"/>
      <c r="K24" s="150"/>
      <c r="L24" s="151"/>
      <c r="M24" s="151"/>
      <c r="N24" s="151"/>
      <c r="O24" s="151"/>
      <c r="P24" s="151"/>
      <c r="Q24" s="151"/>
      <c r="R24" s="151"/>
      <c r="S24" s="152"/>
      <c r="T24" s="153">
        <f>SUM(T18:T23)</f>
        <v>18298000</v>
      </c>
    </row>
    <row r="25" spans="1:20" s="1" customFormat="1" ht="14.25" thickBot="1">
      <c r="A25" s="17"/>
      <c r="B25" s="17"/>
      <c r="C25" s="17"/>
      <c r="D25" s="17"/>
      <c r="E25" s="18"/>
      <c r="F25" s="18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1"/>
    </row>
    <row r="26" spans="1:20" ht="16.5" thickBot="1" thickTop="1">
      <c r="A26" s="154" t="s">
        <v>479</v>
      </c>
      <c r="B26" s="155"/>
      <c r="C26" s="156"/>
      <c r="D26" s="156"/>
      <c r="E26" s="157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20"/>
    </row>
    <row r="27" spans="1:20" s="122" customFormat="1" ht="74.25" customHeight="1" thickTop="1">
      <c r="A27" s="410" t="s">
        <v>5</v>
      </c>
      <c r="B27" s="412" t="s">
        <v>176</v>
      </c>
      <c r="C27" s="412" t="s">
        <v>27</v>
      </c>
      <c r="D27" s="412" t="s">
        <v>28</v>
      </c>
      <c r="E27" s="412" t="s">
        <v>29</v>
      </c>
      <c r="F27" s="414" t="s">
        <v>30</v>
      </c>
      <c r="G27" s="412" t="s">
        <v>31</v>
      </c>
      <c r="H27" s="158"/>
      <c r="I27" s="414" t="s">
        <v>32</v>
      </c>
      <c r="J27" s="414" t="s">
        <v>33</v>
      </c>
      <c r="K27" s="414" t="s">
        <v>34</v>
      </c>
      <c r="L27" s="412" t="s">
        <v>35</v>
      </c>
      <c r="M27" s="412" t="s">
        <v>36</v>
      </c>
      <c r="N27" s="414" t="s">
        <v>37</v>
      </c>
      <c r="O27" s="412" t="s">
        <v>38</v>
      </c>
      <c r="P27" s="412" t="s">
        <v>39</v>
      </c>
      <c r="Q27" s="412" t="s">
        <v>40</v>
      </c>
      <c r="R27" s="412"/>
      <c r="S27" s="412"/>
      <c r="T27" s="432" t="s">
        <v>614</v>
      </c>
    </row>
    <row r="28" spans="1:20" s="122" customFormat="1" ht="51" customHeight="1" thickBot="1">
      <c r="A28" s="411"/>
      <c r="B28" s="413"/>
      <c r="C28" s="413"/>
      <c r="D28" s="413"/>
      <c r="E28" s="413"/>
      <c r="F28" s="415"/>
      <c r="G28" s="413"/>
      <c r="H28" s="159"/>
      <c r="I28" s="415"/>
      <c r="J28" s="415"/>
      <c r="K28" s="415"/>
      <c r="L28" s="413"/>
      <c r="M28" s="413"/>
      <c r="N28" s="415"/>
      <c r="O28" s="413"/>
      <c r="P28" s="413"/>
      <c r="Q28" s="160" t="s">
        <v>41</v>
      </c>
      <c r="R28" s="160" t="s">
        <v>42</v>
      </c>
      <c r="S28" s="160" t="s">
        <v>43</v>
      </c>
      <c r="T28" s="433"/>
    </row>
    <row r="29" spans="1:20" s="130" customFormat="1" ht="45.75" thickTop="1">
      <c r="A29" s="434">
        <v>1</v>
      </c>
      <c r="B29" s="437" t="s">
        <v>256</v>
      </c>
      <c r="C29" s="437" t="s">
        <v>480</v>
      </c>
      <c r="D29" s="437" t="s">
        <v>481</v>
      </c>
      <c r="E29" s="161" t="s">
        <v>482</v>
      </c>
      <c r="F29" s="161" t="s">
        <v>483</v>
      </c>
      <c r="G29" s="437" t="s">
        <v>484</v>
      </c>
      <c r="H29" s="162"/>
      <c r="I29" s="437" t="s">
        <v>485</v>
      </c>
      <c r="J29" s="437" t="s">
        <v>486</v>
      </c>
      <c r="K29" s="437" t="s">
        <v>73</v>
      </c>
      <c r="L29" s="437">
        <v>2780</v>
      </c>
      <c r="M29" s="447" t="s">
        <v>487</v>
      </c>
      <c r="N29" s="447">
        <v>11624</v>
      </c>
      <c r="O29" s="447">
        <v>2</v>
      </c>
      <c r="P29" s="447" t="s">
        <v>488</v>
      </c>
      <c r="Q29" s="447" t="s">
        <v>250</v>
      </c>
      <c r="R29" s="163" t="s">
        <v>489</v>
      </c>
      <c r="S29" s="163" t="s">
        <v>490</v>
      </c>
      <c r="T29" s="440">
        <v>1796222</v>
      </c>
    </row>
    <row r="30" spans="1:20" s="130" customFormat="1" ht="67.5">
      <c r="A30" s="435"/>
      <c r="B30" s="438"/>
      <c r="C30" s="438"/>
      <c r="D30" s="438"/>
      <c r="E30" s="164" t="s">
        <v>491</v>
      </c>
      <c r="F30" s="164" t="s">
        <v>492</v>
      </c>
      <c r="G30" s="438"/>
      <c r="H30" s="165"/>
      <c r="I30" s="438"/>
      <c r="J30" s="438"/>
      <c r="K30" s="438"/>
      <c r="L30" s="438"/>
      <c r="M30" s="445"/>
      <c r="N30" s="445"/>
      <c r="O30" s="445"/>
      <c r="P30" s="445"/>
      <c r="Q30" s="445"/>
      <c r="R30" s="166" t="s">
        <v>493</v>
      </c>
      <c r="S30" s="166" t="s">
        <v>437</v>
      </c>
      <c r="T30" s="441"/>
    </row>
    <row r="31" spans="1:20" s="130" customFormat="1" ht="12">
      <c r="A31" s="435"/>
      <c r="B31" s="438"/>
      <c r="C31" s="438"/>
      <c r="D31" s="438"/>
      <c r="E31" s="164" t="s">
        <v>494</v>
      </c>
      <c r="F31" s="443"/>
      <c r="G31" s="438"/>
      <c r="H31" s="165"/>
      <c r="I31" s="438"/>
      <c r="J31" s="438"/>
      <c r="K31" s="438"/>
      <c r="L31" s="438"/>
      <c r="M31" s="445"/>
      <c r="N31" s="445"/>
      <c r="O31" s="445"/>
      <c r="P31" s="445"/>
      <c r="Q31" s="445"/>
      <c r="R31" s="166" t="s">
        <v>495</v>
      </c>
      <c r="S31" s="444"/>
      <c r="T31" s="441"/>
    </row>
    <row r="32" spans="1:20" s="130" customFormat="1" ht="12">
      <c r="A32" s="435"/>
      <c r="B32" s="438"/>
      <c r="C32" s="438"/>
      <c r="D32" s="438"/>
      <c r="E32" s="164" t="s">
        <v>496</v>
      </c>
      <c r="F32" s="438"/>
      <c r="G32" s="438"/>
      <c r="H32" s="165"/>
      <c r="I32" s="438"/>
      <c r="J32" s="438"/>
      <c r="K32" s="438"/>
      <c r="L32" s="438"/>
      <c r="M32" s="445"/>
      <c r="N32" s="445"/>
      <c r="O32" s="445"/>
      <c r="P32" s="445"/>
      <c r="Q32" s="445"/>
      <c r="R32" s="444"/>
      <c r="S32" s="445"/>
      <c r="T32" s="441"/>
    </row>
    <row r="33" spans="1:20" s="130" customFormat="1" ht="12">
      <c r="A33" s="435"/>
      <c r="B33" s="438"/>
      <c r="C33" s="438"/>
      <c r="D33" s="438"/>
      <c r="E33" s="164" t="s">
        <v>497</v>
      </c>
      <c r="F33" s="438"/>
      <c r="G33" s="438"/>
      <c r="H33" s="165"/>
      <c r="I33" s="438"/>
      <c r="J33" s="438"/>
      <c r="K33" s="438"/>
      <c r="L33" s="438"/>
      <c r="M33" s="445"/>
      <c r="N33" s="445"/>
      <c r="O33" s="445"/>
      <c r="P33" s="445"/>
      <c r="Q33" s="445"/>
      <c r="R33" s="445"/>
      <c r="S33" s="445"/>
      <c r="T33" s="441"/>
    </row>
    <row r="34" spans="1:20" s="130" customFormat="1" ht="12">
      <c r="A34" s="435"/>
      <c r="B34" s="438"/>
      <c r="C34" s="438"/>
      <c r="D34" s="438"/>
      <c r="E34" s="164" t="s">
        <v>498</v>
      </c>
      <c r="F34" s="438"/>
      <c r="G34" s="438"/>
      <c r="H34" s="165"/>
      <c r="I34" s="438"/>
      <c r="J34" s="438"/>
      <c r="K34" s="438"/>
      <c r="L34" s="438"/>
      <c r="M34" s="445"/>
      <c r="N34" s="445"/>
      <c r="O34" s="445"/>
      <c r="P34" s="445"/>
      <c r="Q34" s="445"/>
      <c r="R34" s="445"/>
      <c r="S34" s="445"/>
      <c r="T34" s="441"/>
    </row>
    <row r="35" spans="1:20" s="130" customFormat="1" ht="12">
      <c r="A35" s="435"/>
      <c r="B35" s="438"/>
      <c r="C35" s="438"/>
      <c r="D35" s="438"/>
      <c r="E35" s="164" t="s">
        <v>499</v>
      </c>
      <c r="F35" s="438"/>
      <c r="G35" s="438"/>
      <c r="H35" s="165"/>
      <c r="I35" s="438"/>
      <c r="J35" s="438"/>
      <c r="K35" s="438"/>
      <c r="L35" s="438"/>
      <c r="M35" s="445"/>
      <c r="N35" s="445"/>
      <c r="O35" s="445"/>
      <c r="P35" s="445"/>
      <c r="Q35" s="445"/>
      <c r="R35" s="445"/>
      <c r="S35" s="445"/>
      <c r="T35" s="441"/>
    </row>
    <row r="36" spans="1:20" s="130" customFormat="1" ht="12">
      <c r="A36" s="435"/>
      <c r="B36" s="438"/>
      <c r="C36" s="438"/>
      <c r="D36" s="438"/>
      <c r="E36" s="164" t="s">
        <v>500</v>
      </c>
      <c r="F36" s="438"/>
      <c r="G36" s="438"/>
      <c r="H36" s="165"/>
      <c r="I36" s="438"/>
      <c r="J36" s="438"/>
      <c r="K36" s="438"/>
      <c r="L36" s="438"/>
      <c r="M36" s="445"/>
      <c r="N36" s="445"/>
      <c r="O36" s="445"/>
      <c r="P36" s="445"/>
      <c r="Q36" s="445"/>
      <c r="R36" s="445"/>
      <c r="S36" s="445"/>
      <c r="T36" s="441"/>
    </row>
    <row r="37" spans="1:20" s="130" customFormat="1" ht="23.25" thickBot="1">
      <c r="A37" s="436"/>
      <c r="B37" s="439"/>
      <c r="C37" s="439"/>
      <c r="D37" s="439"/>
      <c r="E37" s="167" t="s">
        <v>501</v>
      </c>
      <c r="F37" s="439"/>
      <c r="G37" s="439"/>
      <c r="H37" s="168"/>
      <c r="I37" s="439"/>
      <c r="J37" s="439"/>
      <c r="K37" s="439"/>
      <c r="L37" s="439"/>
      <c r="M37" s="446"/>
      <c r="N37" s="446"/>
      <c r="O37" s="446"/>
      <c r="P37" s="446"/>
      <c r="Q37" s="446"/>
      <c r="R37" s="446"/>
      <c r="S37" s="446"/>
      <c r="T37" s="442"/>
    </row>
    <row r="38" spans="1:20" s="130" customFormat="1" ht="68.25" thickTop="1">
      <c r="A38" s="400">
        <v>2</v>
      </c>
      <c r="B38" s="397" t="s">
        <v>502</v>
      </c>
      <c r="C38" s="397" t="s">
        <v>503</v>
      </c>
      <c r="D38" s="397" t="s">
        <v>504</v>
      </c>
      <c r="E38" s="169" t="s">
        <v>505</v>
      </c>
      <c r="F38" s="169" t="s">
        <v>492</v>
      </c>
      <c r="G38" s="397" t="s">
        <v>506</v>
      </c>
      <c r="H38" s="170"/>
      <c r="I38" s="397" t="s">
        <v>485</v>
      </c>
      <c r="J38" s="397" t="s">
        <v>486</v>
      </c>
      <c r="K38" s="397" t="s">
        <v>73</v>
      </c>
      <c r="L38" s="397">
        <v>1147</v>
      </c>
      <c r="M38" s="398" t="s">
        <v>487</v>
      </c>
      <c r="N38" s="398">
        <v>8059</v>
      </c>
      <c r="O38" s="398">
        <v>2</v>
      </c>
      <c r="P38" s="398" t="s">
        <v>507</v>
      </c>
      <c r="Q38" s="398" t="s">
        <v>250</v>
      </c>
      <c r="R38" s="398" t="s">
        <v>489</v>
      </c>
      <c r="S38" s="163" t="s">
        <v>490</v>
      </c>
      <c r="T38" s="391">
        <v>2353148</v>
      </c>
    </row>
    <row r="39" spans="1:20" s="130" customFormat="1" ht="33.75">
      <c r="A39" s="401"/>
      <c r="B39" s="394"/>
      <c r="C39" s="394"/>
      <c r="D39" s="394"/>
      <c r="E39" s="164" t="s">
        <v>508</v>
      </c>
      <c r="F39" s="164" t="s">
        <v>509</v>
      </c>
      <c r="G39" s="402"/>
      <c r="H39" s="171"/>
      <c r="I39" s="394"/>
      <c r="J39" s="394"/>
      <c r="K39" s="394"/>
      <c r="L39" s="394"/>
      <c r="M39" s="396"/>
      <c r="N39" s="396"/>
      <c r="O39" s="396"/>
      <c r="P39" s="396"/>
      <c r="Q39" s="396"/>
      <c r="R39" s="396"/>
      <c r="S39" s="166" t="s">
        <v>510</v>
      </c>
      <c r="T39" s="392"/>
    </row>
    <row r="40" spans="1:20" s="130" customFormat="1" ht="12.75">
      <c r="A40" s="401"/>
      <c r="B40" s="394"/>
      <c r="C40" s="394"/>
      <c r="D40" s="394"/>
      <c r="E40" s="164" t="s">
        <v>491</v>
      </c>
      <c r="F40" s="393"/>
      <c r="G40" s="402"/>
      <c r="H40" s="171"/>
      <c r="I40" s="394"/>
      <c r="J40" s="394"/>
      <c r="K40" s="394"/>
      <c r="L40" s="394"/>
      <c r="M40" s="396"/>
      <c r="N40" s="396"/>
      <c r="O40" s="396"/>
      <c r="P40" s="396"/>
      <c r="Q40" s="396"/>
      <c r="R40" s="396"/>
      <c r="S40" s="395"/>
      <c r="T40" s="392"/>
    </row>
    <row r="41" spans="1:20" s="130" customFormat="1" ht="12.75">
      <c r="A41" s="401"/>
      <c r="B41" s="394"/>
      <c r="C41" s="394"/>
      <c r="D41" s="394"/>
      <c r="E41" s="164" t="s">
        <v>511</v>
      </c>
      <c r="F41" s="394"/>
      <c r="G41" s="402"/>
      <c r="H41" s="171"/>
      <c r="I41" s="394"/>
      <c r="J41" s="394"/>
      <c r="K41" s="394"/>
      <c r="L41" s="394"/>
      <c r="M41" s="396"/>
      <c r="N41" s="396"/>
      <c r="O41" s="396"/>
      <c r="P41" s="396"/>
      <c r="Q41" s="396"/>
      <c r="R41" s="396"/>
      <c r="S41" s="396"/>
      <c r="T41" s="392"/>
    </row>
    <row r="42" spans="1:20" s="130" customFormat="1" ht="12.75">
      <c r="A42" s="401"/>
      <c r="B42" s="394"/>
      <c r="C42" s="394"/>
      <c r="D42" s="394"/>
      <c r="E42" s="164" t="s">
        <v>498</v>
      </c>
      <c r="F42" s="394"/>
      <c r="G42" s="402"/>
      <c r="H42" s="171"/>
      <c r="I42" s="394"/>
      <c r="J42" s="394"/>
      <c r="K42" s="394"/>
      <c r="L42" s="394"/>
      <c r="M42" s="396"/>
      <c r="N42" s="396"/>
      <c r="O42" s="396"/>
      <c r="P42" s="396"/>
      <c r="Q42" s="396"/>
      <c r="R42" s="396"/>
      <c r="S42" s="396"/>
      <c r="T42" s="392"/>
    </row>
    <row r="43" spans="1:20" s="130" customFormat="1" ht="12.75">
      <c r="A43" s="401"/>
      <c r="B43" s="394"/>
      <c r="C43" s="394"/>
      <c r="D43" s="394"/>
      <c r="E43" s="164" t="s">
        <v>500</v>
      </c>
      <c r="F43" s="394"/>
      <c r="G43" s="402"/>
      <c r="H43" s="171"/>
      <c r="I43" s="394"/>
      <c r="J43" s="394"/>
      <c r="K43" s="394"/>
      <c r="L43" s="394"/>
      <c r="M43" s="396"/>
      <c r="N43" s="396"/>
      <c r="O43" s="396"/>
      <c r="P43" s="396"/>
      <c r="Q43" s="396"/>
      <c r="R43" s="396"/>
      <c r="S43" s="396"/>
      <c r="T43" s="392"/>
    </row>
    <row r="44" spans="1:20" s="130" customFormat="1" ht="12.75">
      <c r="A44" s="401"/>
      <c r="B44" s="394"/>
      <c r="C44" s="394"/>
      <c r="D44" s="394"/>
      <c r="E44" s="172" t="s">
        <v>512</v>
      </c>
      <c r="F44" s="394"/>
      <c r="G44" s="402"/>
      <c r="H44" s="171"/>
      <c r="I44" s="394"/>
      <c r="J44" s="394"/>
      <c r="K44" s="394"/>
      <c r="L44" s="394"/>
      <c r="M44" s="396"/>
      <c r="N44" s="396"/>
      <c r="O44" s="396"/>
      <c r="P44" s="396"/>
      <c r="Q44" s="396"/>
      <c r="R44" s="396"/>
      <c r="S44" s="396"/>
      <c r="T44" s="392"/>
    </row>
    <row r="45" spans="1:20" ht="12.75">
      <c r="A45" s="173"/>
      <c r="B45" s="173"/>
      <c r="C45" s="173"/>
      <c r="D45" s="173"/>
      <c r="E45" s="174"/>
      <c r="F45" s="173"/>
      <c r="G45" s="175"/>
      <c r="H45" s="175"/>
      <c r="I45" s="173"/>
      <c r="J45" s="173"/>
      <c r="K45" s="173"/>
      <c r="L45" s="173"/>
      <c r="M45" s="176"/>
      <c r="N45" s="176"/>
      <c r="O45" s="176"/>
      <c r="P45" s="176"/>
      <c r="Q45" s="176"/>
      <c r="R45" s="176"/>
      <c r="S45" s="176"/>
      <c r="T45" s="153">
        <f>SUM(T29:T44)</f>
        <v>4149370</v>
      </c>
    </row>
    <row r="46" spans="1:20" ht="13.5" thickBot="1">
      <c r="A46" s="19"/>
      <c r="B46" s="19"/>
      <c r="C46" s="19"/>
      <c r="D46" s="19"/>
      <c r="E46" s="18"/>
      <c r="F46" s="19"/>
      <c r="G46" s="22"/>
      <c r="H46" s="22"/>
      <c r="I46" s="19"/>
      <c r="J46" s="19"/>
      <c r="K46" s="19"/>
      <c r="L46" s="19"/>
      <c r="M46" s="23"/>
      <c r="N46" s="23"/>
      <c r="O46" s="23"/>
      <c r="P46" s="23"/>
      <c r="Q46" s="23"/>
      <c r="R46" s="23"/>
      <c r="S46" s="23"/>
      <c r="T46" s="24"/>
    </row>
    <row r="47" spans="1:20" s="180" customFormat="1" ht="18" thickBot="1">
      <c r="A47" s="116" t="s">
        <v>536</v>
      </c>
      <c r="B47" s="177"/>
      <c r="C47" s="117"/>
      <c r="D47" s="117"/>
      <c r="E47" s="178"/>
      <c r="F47" s="17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20"/>
    </row>
    <row r="48" spans="1:20" s="138" customFormat="1" ht="30" customHeight="1">
      <c r="A48" s="405" t="s">
        <v>5</v>
      </c>
      <c r="B48" s="404" t="s">
        <v>176</v>
      </c>
      <c r="C48" s="404" t="s">
        <v>27</v>
      </c>
      <c r="D48" s="404" t="s">
        <v>28</v>
      </c>
      <c r="E48" s="404" t="s">
        <v>29</v>
      </c>
      <c r="F48" s="409" t="s">
        <v>30</v>
      </c>
      <c r="G48" s="405" t="s">
        <v>31</v>
      </c>
      <c r="H48" s="121"/>
      <c r="I48" s="403" t="s">
        <v>32</v>
      </c>
      <c r="J48" s="403" t="s">
        <v>33</v>
      </c>
      <c r="K48" s="403" t="s">
        <v>34</v>
      </c>
      <c r="L48" s="405" t="s">
        <v>35</v>
      </c>
      <c r="M48" s="405" t="s">
        <v>36</v>
      </c>
      <c r="N48" s="403" t="s">
        <v>37</v>
      </c>
      <c r="O48" s="405" t="s">
        <v>38</v>
      </c>
      <c r="P48" s="405" t="s">
        <v>39</v>
      </c>
      <c r="Q48" s="405" t="s">
        <v>40</v>
      </c>
      <c r="R48" s="405"/>
      <c r="S48" s="405"/>
      <c r="T48" s="399" t="s">
        <v>177</v>
      </c>
    </row>
    <row r="49" spans="1:20" s="138" customFormat="1" ht="76.5" customHeight="1">
      <c r="A49" s="405"/>
      <c r="B49" s="405"/>
      <c r="C49" s="405"/>
      <c r="D49" s="405"/>
      <c r="E49" s="405"/>
      <c r="F49" s="404"/>
      <c r="G49" s="405"/>
      <c r="H49" s="123"/>
      <c r="I49" s="404"/>
      <c r="J49" s="404"/>
      <c r="K49" s="404"/>
      <c r="L49" s="405"/>
      <c r="M49" s="405"/>
      <c r="N49" s="404"/>
      <c r="O49" s="405"/>
      <c r="P49" s="405"/>
      <c r="Q49" s="124" t="s">
        <v>41</v>
      </c>
      <c r="R49" s="124" t="s">
        <v>42</v>
      </c>
      <c r="S49" s="124" t="s">
        <v>43</v>
      </c>
      <c r="T49" s="399"/>
    </row>
    <row r="50" spans="1:20" s="4" customFormat="1" ht="45">
      <c r="A50" s="125">
        <v>1</v>
      </c>
      <c r="B50" s="181" t="s">
        <v>187</v>
      </c>
      <c r="C50" s="181" t="s">
        <v>188</v>
      </c>
      <c r="D50" s="181">
        <v>1986</v>
      </c>
      <c r="E50" s="182" t="s">
        <v>189</v>
      </c>
      <c r="F50" s="182"/>
      <c r="G50" s="181" t="s">
        <v>190</v>
      </c>
      <c r="H50" s="181"/>
      <c r="I50" s="125" t="s">
        <v>191</v>
      </c>
      <c r="J50" s="125" t="s">
        <v>192</v>
      </c>
      <c r="K50" s="125" t="s">
        <v>193</v>
      </c>
      <c r="L50" s="128">
        <v>756.6</v>
      </c>
      <c r="M50" s="128">
        <v>358.5</v>
      </c>
      <c r="N50" s="128">
        <v>3283</v>
      </c>
      <c r="O50" s="128">
        <v>2</v>
      </c>
      <c r="P50" s="128" t="s">
        <v>194</v>
      </c>
      <c r="Q50" s="166"/>
      <c r="R50" s="166"/>
      <c r="S50" s="166"/>
      <c r="T50" s="25">
        <v>1430000</v>
      </c>
    </row>
    <row r="51" spans="1:20" s="4" customFormat="1" ht="22.5">
      <c r="A51" s="127">
        <v>2</v>
      </c>
      <c r="B51" s="183" t="s">
        <v>195</v>
      </c>
      <c r="C51" s="183" t="s">
        <v>188</v>
      </c>
      <c r="D51" s="183">
        <v>1993</v>
      </c>
      <c r="E51" s="164" t="s">
        <v>196</v>
      </c>
      <c r="F51" s="164"/>
      <c r="G51" s="183" t="s">
        <v>197</v>
      </c>
      <c r="H51" s="183"/>
      <c r="I51" s="127" t="s">
        <v>191</v>
      </c>
      <c r="J51" s="127" t="s">
        <v>192</v>
      </c>
      <c r="K51" s="127" t="s">
        <v>193</v>
      </c>
      <c r="L51" s="128">
        <v>30.8</v>
      </c>
      <c r="M51" s="128">
        <v>28.3</v>
      </c>
      <c r="N51" s="128">
        <v>95.48</v>
      </c>
      <c r="O51" s="128">
        <v>1</v>
      </c>
      <c r="P51" s="128" t="s">
        <v>194</v>
      </c>
      <c r="Q51" s="166"/>
      <c r="R51" s="166"/>
      <c r="S51" s="166"/>
      <c r="T51" s="25">
        <v>62000</v>
      </c>
    </row>
    <row r="52" spans="1:20" s="4" customFormat="1" ht="33.75">
      <c r="A52" s="127">
        <v>3</v>
      </c>
      <c r="B52" s="183" t="s">
        <v>198</v>
      </c>
      <c r="C52" s="183" t="s">
        <v>188</v>
      </c>
      <c r="D52" s="183">
        <v>1998</v>
      </c>
      <c r="E52" s="164" t="s">
        <v>199</v>
      </c>
      <c r="F52" s="164"/>
      <c r="G52" s="183" t="s">
        <v>197</v>
      </c>
      <c r="H52" s="183"/>
      <c r="I52" s="183" t="s">
        <v>191</v>
      </c>
      <c r="J52" s="127" t="s">
        <v>200</v>
      </c>
      <c r="K52" s="127" t="s">
        <v>193</v>
      </c>
      <c r="L52" s="128">
        <v>108.8</v>
      </c>
      <c r="M52" s="128">
        <v>134.7</v>
      </c>
      <c r="N52" s="128">
        <v>586</v>
      </c>
      <c r="O52" s="128">
        <v>1</v>
      </c>
      <c r="P52" s="128" t="s">
        <v>193</v>
      </c>
      <c r="Q52" s="166"/>
      <c r="R52" s="166"/>
      <c r="S52" s="166"/>
      <c r="T52" s="25">
        <v>183000</v>
      </c>
    </row>
    <row r="53" spans="1:20" s="4" customFormat="1" ht="14.25">
      <c r="A53" s="406" t="s">
        <v>6</v>
      </c>
      <c r="B53" s="407"/>
      <c r="C53" s="407"/>
      <c r="D53" s="408"/>
      <c r="E53" s="26"/>
      <c r="F53" s="27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  <c r="R53" s="29"/>
      <c r="S53" s="30"/>
      <c r="T53" s="25">
        <f>SUM(T50:T52)</f>
        <v>1675000</v>
      </c>
    </row>
    <row r="54" spans="1:20" s="16" customFormat="1" ht="12.75" customHeight="1">
      <c r="A54" s="13"/>
      <c r="B54" s="13"/>
      <c r="C54" s="13"/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5"/>
    </row>
    <row r="55" spans="1:20" s="16" customFormat="1" ht="10.5">
      <c r="A55" s="13"/>
      <c r="B55" s="13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5"/>
    </row>
    <row r="56" spans="1:20" s="16" customFormat="1" ht="11.25" thickBot="1">
      <c r="A56" s="13"/>
      <c r="B56" s="13"/>
      <c r="C56" s="13"/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5"/>
    </row>
    <row r="57" spans="1:20" s="180" customFormat="1" ht="18" thickBot="1">
      <c r="A57" s="116" t="s">
        <v>619</v>
      </c>
      <c r="B57" s="117"/>
      <c r="C57" s="184"/>
      <c r="D57" s="185"/>
      <c r="E57" s="185"/>
      <c r="F57" s="186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20"/>
    </row>
    <row r="58" spans="1:20" s="138" customFormat="1" ht="30" customHeight="1">
      <c r="A58" s="405" t="s">
        <v>5</v>
      </c>
      <c r="B58" s="405" t="s">
        <v>176</v>
      </c>
      <c r="C58" s="404" t="s">
        <v>27</v>
      </c>
      <c r="D58" s="404" t="s">
        <v>28</v>
      </c>
      <c r="E58" s="404" t="s">
        <v>29</v>
      </c>
      <c r="F58" s="409" t="s">
        <v>30</v>
      </c>
      <c r="G58" s="405" t="s">
        <v>31</v>
      </c>
      <c r="H58" s="121"/>
      <c r="I58" s="403" t="s">
        <v>32</v>
      </c>
      <c r="J58" s="403" t="s">
        <v>33</v>
      </c>
      <c r="K58" s="403" t="s">
        <v>34</v>
      </c>
      <c r="L58" s="405" t="s">
        <v>35</v>
      </c>
      <c r="M58" s="405" t="s">
        <v>36</v>
      </c>
      <c r="N58" s="403" t="s">
        <v>37</v>
      </c>
      <c r="O58" s="405" t="s">
        <v>38</v>
      </c>
      <c r="P58" s="405" t="s">
        <v>39</v>
      </c>
      <c r="Q58" s="405" t="s">
        <v>40</v>
      </c>
      <c r="R58" s="405"/>
      <c r="S58" s="405"/>
      <c r="T58" s="399" t="s">
        <v>614</v>
      </c>
    </row>
    <row r="59" spans="1:20" s="138" customFormat="1" ht="76.5" customHeight="1">
      <c r="A59" s="405"/>
      <c r="B59" s="405"/>
      <c r="C59" s="405"/>
      <c r="D59" s="405"/>
      <c r="E59" s="405"/>
      <c r="F59" s="404"/>
      <c r="G59" s="405"/>
      <c r="H59" s="123"/>
      <c r="I59" s="404"/>
      <c r="J59" s="404"/>
      <c r="K59" s="404"/>
      <c r="L59" s="405"/>
      <c r="M59" s="405"/>
      <c r="N59" s="404"/>
      <c r="O59" s="405"/>
      <c r="P59" s="405"/>
      <c r="Q59" s="124" t="s">
        <v>41</v>
      </c>
      <c r="R59" s="124" t="s">
        <v>42</v>
      </c>
      <c r="S59" s="124" t="s">
        <v>43</v>
      </c>
      <c r="T59" s="399"/>
    </row>
    <row r="60" spans="1:20" s="4" customFormat="1" ht="33.75">
      <c r="A60" s="181">
        <v>1</v>
      </c>
      <c r="B60" s="181" t="s">
        <v>242</v>
      </c>
      <c r="C60" s="181" t="s">
        <v>243</v>
      </c>
      <c r="D60" s="181" t="s">
        <v>244</v>
      </c>
      <c r="E60" s="182" t="s">
        <v>245</v>
      </c>
      <c r="F60" s="182" t="s">
        <v>246</v>
      </c>
      <c r="G60" s="181" t="s">
        <v>247</v>
      </c>
      <c r="H60" s="181"/>
      <c r="I60" s="181" t="s">
        <v>248</v>
      </c>
      <c r="J60" s="181" t="s">
        <v>249</v>
      </c>
      <c r="K60" s="181" t="s">
        <v>193</v>
      </c>
      <c r="L60" s="166">
        <v>189</v>
      </c>
      <c r="M60" s="166">
        <v>202.8</v>
      </c>
      <c r="N60" s="166">
        <v>1510</v>
      </c>
      <c r="O60" s="166">
        <v>2</v>
      </c>
      <c r="P60" s="166" t="s">
        <v>74</v>
      </c>
      <c r="Q60" s="166" t="s">
        <v>250</v>
      </c>
      <c r="R60" s="166" t="s">
        <v>251</v>
      </c>
      <c r="S60" s="166" t="s">
        <v>252</v>
      </c>
      <c r="T60" s="25">
        <v>425000</v>
      </c>
    </row>
    <row r="61" spans="1:20" s="4" customFormat="1" ht="33.75">
      <c r="A61" s="181">
        <v>2</v>
      </c>
      <c r="B61" s="183" t="s">
        <v>253</v>
      </c>
      <c r="C61" s="183" t="s">
        <v>254</v>
      </c>
      <c r="D61" s="183" t="s">
        <v>244</v>
      </c>
      <c r="E61" s="164" t="s">
        <v>245</v>
      </c>
      <c r="F61" s="164" t="s">
        <v>246</v>
      </c>
      <c r="G61" s="183" t="s">
        <v>247</v>
      </c>
      <c r="H61" s="183"/>
      <c r="I61" s="183" t="s">
        <v>248</v>
      </c>
      <c r="J61" s="183" t="s">
        <v>255</v>
      </c>
      <c r="K61" s="183" t="s">
        <v>193</v>
      </c>
      <c r="L61" s="166">
        <v>396.7</v>
      </c>
      <c r="M61" s="166">
        <v>265.2</v>
      </c>
      <c r="N61" s="166">
        <v>1796</v>
      </c>
      <c r="O61" s="166">
        <v>3</v>
      </c>
      <c r="P61" s="166" t="s">
        <v>74</v>
      </c>
      <c r="Q61" s="166" t="s">
        <v>250</v>
      </c>
      <c r="R61" s="166" t="s">
        <v>251</v>
      </c>
      <c r="S61" s="166" t="s">
        <v>252</v>
      </c>
      <c r="T61" s="25">
        <v>667000</v>
      </c>
    </row>
    <row r="62" spans="1:20" s="4" customFormat="1" ht="33.75">
      <c r="A62" s="181">
        <v>3</v>
      </c>
      <c r="B62" s="183" t="s">
        <v>256</v>
      </c>
      <c r="C62" s="183" t="s">
        <v>257</v>
      </c>
      <c r="D62" s="183" t="s">
        <v>244</v>
      </c>
      <c r="E62" s="164" t="s">
        <v>258</v>
      </c>
      <c r="F62" s="164" t="s">
        <v>246</v>
      </c>
      <c r="G62" s="181" t="s">
        <v>259</v>
      </c>
      <c r="H62" s="181"/>
      <c r="I62" s="183" t="s">
        <v>260</v>
      </c>
      <c r="J62" s="181" t="s">
        <v>261</v>
      </c>
      <c r="K62" s="181" t="s">
        <v>193</v>
      </c>
      <c r="L62" s="166">
        <v>935.6</v>
      </c>
      <c r="M62" s="166">
        <v>321.8</v>
      </c>
      <c r="N62" s="166">
        <v>3989.5</v>
      </c>
      <c r="O62" s="166">
        <v>4</v>
      </c>
      <c r="P62" s="166" t="s">
        <v>74</v>
      </c>
      <c r="Q62" s="166" t="s">
        <v>250</v>
      </c>
      <c r="R62" s="166" t="s">
        <v>262</v>
      </c>
      <c r="S62" s="166" t="s">
        <v>252</v>
      </c>
      <c r="T62" s="25">
        <v>1699000</v>
      </c>
    </row>
    <row r="63" spans="1:20" s="4" customFormat="1" ht="33.75">
      <c r="A63" s="181">
        <v>4</v>
      </c>
      <c r="B63" s="183" t="s">
        <v>263</v>
      </c>
      <c r="C63" s="183" t="s">
        <v>264</v>
      </c>
      <c r="D63" s="183" t="s">
        <v>265</v>
      </c>
      <c r="E63" s="164" t="s">
        <v>266</v>
      </c>
      <c r="F63" s="164" t="s">
        <v>267</v>
      </c>
      <c r="G63" s="181" t="s">
        <v>247</v>
      </c>
      <c r="H63" s="181"/>
      <c r="I63" s="181" t="s">
        <v>248</v>
      </c>
      <c r="J63" s="181" t="s">
        <v>268</v>
      </c>
      <c r="K63" s="181" t="s">
        <v>193</v>
      </c>
      <c r="L63" s="166">
        <v>148.8</v>
      </c>
      <c r="M63" s="166">
        <v>165.4</v>
      </c>
      <c r="N63" s="166">
        <v>413.5</v>
      </c>
      <c r="O63" s="166">
        <v>1</v>
      </c>
      <c r="P63" s="166" t="s">
        <v>73</v>
      </c>
      <c r="Q63" s="166" t="s">
        <v>250</v>
      </c>
      <c r="R63" s="166" t="s">
        <v>251</v>
      </c>
      <c r="S63" s="187" t="s">
        <v>269</v>
      </c>
      <c r="T63" s="25">
        <v>166000</v>
      </c>
    </row>
    <row r="64" spans="1:20" s="4" customFormat="1" ht="33.75">
      <c r="A64" s="181">
        <v>5</v>
      </c>
      <c r="B64" s="183" t="s">
        <v>270</v>
      </c>
      <c r="C64" s="183" t="s">
        <v>271</v>
      </c>
      <c r="D64" s="183" t="s">
        <v>265</v>
      </c>
      <c r="E64" s="164" t="s">
        <v>266</v>
      </c>
      <c r="F64" s="164" t="s">
        <v>246</v>
      </c>
      <c r="G64" s="183" t="s">
        <v>247</v>
      </c>
      <c r="H64" s="183"/>
      <c r="I64" s="183" t="s">
        <v>248</v>
      </c>
      <c r="J64" s="183" t="s">
        <v>255</v>
      </c>
      <c r="K64" s="183" t="s">
        <v>193</v>
      </c>
      <c r="L64" s="166">
        <v>116</v>
      </c>
      <c r="M64" s="166">
        <v>163.5</v>
      </c>
      <c r="N64" s="166">
        <v>840</v>
      </c>
      <c r="O64" s="166">
        <v>1</v>
      </c>
      <c r="P64" s="166" t="s">
        <v>272</v>
      </c>
      <c r="Q64" s="166" t="s">
        <v>250</v>
      </c>
      <c r="R64" s="166" t="s">
        <v>251</v>
      </c>
      <c r="S64" s="166" t="s">
        <v>252</v>
      </c>
      <c r="T64" s="25">
        <v>283000</v>
      </c>
    </row>
    <row r="65" spans="1:20" s="4" customFormat="1" ht="22.5">
      <c r="A65" s="181">
        <v>6</v>
      </c>
      <c r="B65" s="183" t="s">
        <v>273</v>
      </c>
      <c r="C65" s="183" t="s">
        <v>274</v>
      </c>
      <c r="D65" s="183">
        <v>1991</v>
      </c>
      <c r="E65" s="164" t="s">
        <v>266</v>
      </c>
      <c r="F65" s="164" t="s">
        <v>267</v>
      </c>
      <c r="G65" s="183" t="s">
        <v>247</v>
      </c>
      <c r="H65" s="183"/>
      <c r="I65" s="183" t="s">
        <v>248</v>
      </c>
      <c r="J65" s="183" t="s">
        <v>275</v>
      </c>
      <c r="K65" s="183" t="s">
        <v>193</v>
      </c>
      <c r="L65" s="166">
        <v>168.5</v>
      </c>
      <c r="M65" s="166">
        <v>193.5</v>
      </c>
      <c r="N65" s="166">
        <v>474</v>
      </c>
      <c r="O65" s="166">
        <v>1</v>
      </c>
      <c r="P65" s="166" t="s">
        <v>73</v>
      </c>
      <c r="Q65" s="166" t="s">
        <v>250</v>
      </c>
      <c r="R65" s="166" t="s">
        <v>262</v>
      </c>
      <c r="S65" s="166" t="s">
        <v>252</v>
      </c>
      <c r="T65" s="25">
        <v>190000</v>
      </c>
    </row>
    <row r="66" spans="1:20" s="4" customFormat="1" ht="22.5">
      <c r="A66" s="181">
        <v>7</v>
      </c>
      <c r="B66" s="183" t="s">
        <v>276</v>
      </c>
      <c r="C66" s="183" t="s">
        <v>277</v>
      </c>
      <c r="D66" s="183">
        <v>2006</v>
      </c>
      <c r="E66" s="164"/>
      <c r="F66" s="164" t="s">
        <v>278</v>
      </c>
      <c r="G66" s="183" t="s">
        <v>247</v>
      </c>
      <c r="H66" s="183"/>
      <c r="I66" s="183" t="s">
        <v>248</v>
      </c>
      <c r="J66" s="183" t="s">
        <v>279</v>
      </c>
      <c r="K66" s="183" t="s">
        <v>193</v>
      </c>
      <c r="L66" s="166">
        <v>10</v>
      </c>
      <c r="M66" s="166">
        <v>10</v>
      </c>
      <c r="N66" s="166">
        <v>25</v>
      </c>
      <c r="O66" s="166"/>
      <c r="P66" s="166"/>
      <c r="Q66" s="166"/>
      <c r="R66" s="166"/>
      <c r="S66" s="166"/>
      <c r="T66" s="188">
        <v>8622</v>
      </c>
    </row>
    <row r="67" spans="1:20" s="4" customFormat="1" ht="22.5">
      <c r="A67" s="181">
        <v>8</v>
      </c>
      <c r="B67" s="183" t="s">
        <v>280</v>
      </c>
      <c r="C67" s="183" t="s">
        <v>281</v>
      </c>
      <c r="D67" s="183">
        <v>2002</v>
      </c>
      <c r="E67" s="164"/>
      <c r="F67" s="164" t="s">
        <v>282</v>
      </c>
      <c r="G67" s="183" t="s">
        <v>259</v>
      </c>
      <c r="H67" s="183"/>
      <c r="I67" s="183" t="s">
        <v>260</v>
      </c>
      <c r="J67" s="183" t="s">
        <v>279</v>
      </c>
      <c r="K67" s="183" t="s">
        <v>193</v>
      </c>
      <c r="L67" s="166"/>
      <c r="M67" s="166"/>
      <c r="N67" s="166"/>
      <c r="O67" s="166"/>
      <c r="P67" s="166"/>
      <c r="Q67" s="166"/>
      <c r="R67" s="166"/>
      <c r="S67" s="166"/>
      <c r="T67" s="188">
        <v>3916.36</v>
      </c>
    </row>
    <row r="68" spans="1:20" s="4" customFormat="1" ht="22.5">
      <c r="A68" s="181">
        <v>9</v>
      </c>
      <c r="B68" s="183" t="s">
        <v>283</v>
      </c>
      <c r="C68" s="183" t="s">
        <v>284</v>
      </c>
      <c r="D68" s="183">
        <v>2005</v>
      </c>
      <c r="E68" s="164"/>
      <c r="F68" s="164" t="s">
        <v>278</v>
      </c>
      <c r="G68" s="183" t="s">
        <v>259</v>
      </c>
      <c r="H68" s="183"/>
      <c r="I68" s="183" t="s">
        <v>260</v>
      </c>
      <c r="J68" s="183" t="s">
        <v>285</v>
      </c>
      <c r="K68" s="183" t="s">
        <v>193</v>
      </c>
      <c r="L68" s="166"/>
      <c r="M68" s="166"/>
      <c r="N68" s="166"/>
      <c r="O68" s="166"/>
      <c r="P68" s="166"/>
      <c r="Q68" s="166"/>
      <c r="R68" s="166"/>
      <c r="S68" s="166"/>
      <c r="T68" s="188">
        <v>51217.88</v>
      </c>
    </row>
    <row r="69" spans="1:20" s="4" customFormat="1" ht="22.5">
      <c r="A69" s="181">
        <v>10</v>
      </c>
      <c r="B69" s="183" t="s">
        <v>286</v>
      </c>
      <c r="C69" s="183" t="s">
        <v>287</v>
      </c>
      <c r="D69" s="183">
        <v>2005</v>
      </c>
      <c r="E69" s="164"/>
      <c r="F69" s="164" t="s">
        <v>278</v>
      </c>
      <c r="G69" s="183" t="s">
        <v>259</v>
      </c>
      <c r="H69" s="183"/>
      <c r="I69" s="183" t="s">
        <v>260</v>
      </c>
      <c r="J69" s="183" t="s">
        <v>285</v>
      </c>
      <c r="K69" s="183" t="s">
        <v>193</v>
      </c>
      <c r="L69" s="166"/>
      <c r="M69" s="166"/>
      <c r="N69" s="166"/>
      <c r="O69" s="166"/>
      <c r="P69" s="166"/>
      <c r="Q69" s="166"/>
      <c r="R69" s="166"/>
      <c r="S69" s="166"/>
      <c r="T69" s="188">
        <v>18413.44</v>
      </c>
    </row>
    <row r="70" spans="1:20" s="4" customFormat="1" ht="22.5">
      <c r="A70" s="181">
        <v>11</v>
      </c>
      <c r="B70" s="183" t="s">
        <v>286</v>
      </c>
      <c r="C70" s="183" t="s">
        <v>287</v>
      </c>
      <c r="D70" s="183">
        <v>2012</v>
      </c>
      <c r="E70" s="164"/>
      <c r="F70" s="164" t="s">
        <v>278</v>
      </c>
      <c r="G70" s="183" t="s">
        <v>929</v>
      </c>
      <c r="H70" s="183"/>
      <c r="I70" s="183" t="s">
        <v>292</v>
      </c>
      <c r="J70" s="183" t="s">
        <v>293</v>
      </c>
      <c r="K70" s="183" t="s">
        <v>193</v>
      </c>
      <c r="L70" s="166"/>
      <c r="M70" s="166"/>
      <c r="N70" s="166"/>
      <c r="O70" s="166"/>
      <c r="P70" s="166"/>
      <c r="Q70" s="166"/>
      <c r="R70" s="166"/>
      <c r="S70" s="166"/>
      <c r="T70" s="188">
        <v>20000</v>
      </c>
    </row>
    <row r="71" spans="1:20" s="4" customFormat="1" ht="33.75">
      <c r="A71" s="181">
        <v>11</v>
      </c>
      <c r="B71" s="183" t="s">
        <v>288</v>
      </c>
      <c r="C71" s="183" t="s">
        <v>289</v>
      </c>
      <c r="D71" s="183">
        <v>1980</v>
      </c>
      <c r="E71" s="164" t="s">
        <v>290</v>
      </c>
      <c r="F71" s="164" t="s">
        <v>246</v>
      </c>
      <c r="G71" s="166" t="s">
        <v>291</v>
      </c>
      <c r="H71" s="166"/>
      <c r="I71" s="183" t="s">
        <v>292</v>
      </c>
      <c r="J71" s="183" t="s">
        <v>293</v>
      </c>
      <c r="K71" s="183" t="s">
        <v>193</v>
      </c>
      <c r="L71" s="166">
        <v>2403</v>
      </c>
      <c r="M71" s="166">
        <v>801</v>
      </c>
      <c r="N71" s="166">
        <v>7209</v>
      </c>
      <c r="O71" s="166">
        <v>3</v>
      </c>
      <c r="P71" s="166" t="s">
        <v>73</v>
      </c>
      <c r="Q71" s="166" t="s">
        <v>250</v>
      </c>
      <c r="R71" s="166" t="s">
        <v>262</v>
      </c>
      <c r="S71" s="166" t="s">
        <v>269</v>
      </c>
      <c r="T71" s="25">
        <v>6592000</v>
      </c>
    </row>
    <row r="72" spans="1:20" s="4" customFormat="1" ht="22.5">
      <c r="A72" s="181">
        <v>13</v>
      </c>
      <c r="B72" s="183" t="s">
        <v>283</v>
      </c>
      <c r="C72" s="183" t="s">
        <v>284</v>
      </c>
      <c r="D72" s="183">
        <v>2010</v>
      </c>
      <c r="E72" s="164"/>
      <c r="F72" s="164" t="s">
        <v>282</v>
      </c>
      <c r="G72" s="166"/>
      <c r="H72" s="166"/>
      <c r="I72" s="183"/>
      <c r="J72" s="183"/>
      <c r="K72" s="183" t="s">
        <v>193</v>
      </c>
      <c r="L72" s="166"/>
      <c r="M72" s="166"/>
      <c r="N72" s="166"/>
      <c r="O72" s="166"/>
      <c r="P72" s="166"/>
      <c r="Q72" s="166"/>
      <c r="R72" s="166"/>
      <c r="S72" s="166"/>
      <c r="T72" s="25">
        <v>8000</v>
      </c>
    </row>
    <row r="73" spans="1:20" s="4" customFormat="1" ht="22.5">
      <c r="A73" s="181">
        <v>12</v>
      </c>
      <c r="B73" s="183" t="s">
        <v>280</v>
      </c>
      <c r="C73" s="183" t="s">
        <v>281</v>
      </c>
      <c r="D73" s="183">
        <v>2009</v>
      </c>
      <c r="E73" s="164"/>
      <c r="F73" s="164" t="s">
        <v>282</v>
      </c>
      <c r="G73" s="183" t="s">
        <v>247</v>
      </c>
      <c r="H73" s="183"/>
      <c r="I73" s="183" t="s">
        <v>248</v>
      </c>
      <c r="J73" s="183" t="s">
        <v>294</v>
      </c>
      <c r="K73" s="183" t="s">
        <v>193</v>
      </c>
      <c r="L73" s="166"/>
      <c r="M73" s="166"/>
      <c r="N73" s="166"/>
      <c r="O73" s="166"/>
      <c r="P73" s="166"/>
      <c r="Q73" s="166"/>
      <c r="R73" s="166"/>
      <c r="S73" s="166"/>
      <c r="T73" s="188">
        <v>5185</v>
      </c>
    </row>
    <row r="74" spans="1:20" s="4" customFormat="1" ht="22.5">
      <c r="A74" s="183">
        <v>13</v>
      </c>
      <c r="B74" s="183" t="s">
        <v>295</v>
      </c>
      <c r="C74" s="183" t="s">
        <v>296</v>
      </c>
      <c r="D74" s="183">
        <v>1980</v>
      </c>
      <c r="E74" s="164"/>
      <c r="F74" s="164" t="s">
        <v>278</v>
      </c>
      <c r="G74" s="183" t="s">
        <v>291</v>
      </c>
      <c r="H74" s="183"/>
      <c r="I74" s="183" t="s">
        <v>292</v>
      </c>
      <c r="J74" s="183" t="s">
        <v>297</v>
      </c>
      <c r="K74" s="183" t="s">
        <v>193</v>
      </c>
      <c r="L74" s="166"/>
      <c r="M74" s="166"/>
      <c r="N74" s="166"/>
      <c r="O74" s="166"/>
      <c r="P74" s="166"/>
      <c r="Q74" s="166"/>
      <c r="R74" s="166"/>
      <c r="S74" s="166"/>
      <c r="T74" s="188">
        <v>6800</v>
      </c>
    </row>
    <row r="75" spans="1:20" s="4" customFormat="1" ht="20.25" customHeight="1">
      <c r="A75" s="406" t="s">
        <v>6</v>
      </c>
      <c r="B75" s="407"/>
      <c r="C75" s="407"/>
      <c r="D75" s="408"/>
      <c r="E75" s="26"/>
      <c r="F75" s="27"/>
      <c r="G75" s="28"/>
      <c r="H75" s="28"/>
      <c r="I75" s="28"/>
      <c r="J75" s="28"/>
      <c r="K75" s="28"/>
      <c r="L75" s="29"/>
      <c r="M75" s="29"/>
      <c r="N75" s="29"/>
      <c r="O75" s="29"/>
      <c r="P75" s="29"/>
      <c r="Q75" s="29"/>
      <c r="R75" s="29"/>
      <c r="S75" s="30"/>
      <c r="T75" s="25">
        <f>SUM(T60:T74)</f>
        <v>10144154.68</v>
      </c>
    </row>
    <row r="76" spans="1:20" s="1" customFormat="1" ht="20.25" customHeight="1" thickBot="1">
      <c r="A76" s="17"/>
      <c r="B76" s="17"/>
      <c r="C76" s="17"/>
      <c r="D76" s="17"/>
      <c r="E76" s="18"/>
      <c r="F76" s="18"/>
      <c r="G76" s="19"/>
      <c r="H76" s="19"/>
      <c r="I76" s="19"/>
      <c r="J76" s="19"/>
      <c r="K76" s="19"/>
      <c r="L76" s="20"/>
      <c r="M76" s="20"/>
      <c r="N76" s="20"/>
      <c r="O76" s="20"/>
      <c r="P76" s="20"/>
      <c r="Q76" s="20"/>
      <c r="R76" s="20"/>
      <c r="S76" s="20"/>
      <c r="T76" s="21"/>
    </row>
    <row r="77" spans="1:20" s="193" customFormat="1" ht="24.75" customHeight="1" thickBot="1">
      <c r="A77" s="116" t="s">
        <v>579</v>
      </c>
      <c r="B77" s="189"/>
      <c r="C77" s="189"/>
      <c r="D77" s="189"/>
      <c r="E77" s="189"/>
      <c r="F77" s="189"/>
      <c r="G77" s="189"/>
      <c r="H77" s="189"/>
      <c r="I77" s="189"/>
      <c r="J77" s="190"/>
      <c r="K77" s="191"/>
      <c r="L77" s="191"/>
      <c r="M77" s="191"/>
      <c r="N77" s="191"/>
      <c r="O77" s="191"/>
      <c r="P77" s="191"/>
      <c r="Q77" s="191"/>
      <c r="R77" s="191"/>
      <c r="S77" s="191"/>
      <c r="T77" s="192"/>
    </row>
    <row r="78" spans="1:20" s="197" customFormat="1" ht="102.75" customHeight="1">
      <c r="A78" s="194" t="s">
        <v>5</v>
      </c>
      <c r="B78" s="194" t="s">
        <v>176</v>
      </c>
      <c r="C78" s="194" t="s">
        <v>27</v>
      </c>
      <c r="D78" s="194" t="s">
        <v>28</v>
      </c>
      <c r="E78" s="194" t="s">
        <v>29</v>
      </c>
      <c r="F78" s="194" t="s">
        <v>30</v>
      </c>
      <c r="G78" s="194" t="s">
        <v>31</v>
      </c>
      <c r="H78" s="194"/>
      <c r="I78" s="194" t="s">
        <v>32</v>
      </c>
      <c r="J78" s="194" t="s">
        <v>33</v>
      </c>
      <c r="K78" s="195" t="s">
        <v>34</v>
      </c>
      <c r="L78" s="195" t="s">
        <v>35</v>
      </c>
      <c r="M78" s="195" t="s">
        <v>36</v>
      </c>
      <c r="N78" s="195" t="s">
        <v>37</v>
      </c>
      <c r="O78" s="195" t="s">
        <v>38</v>
      </c>
      <c r="P78" s="195" t="s">
        <v>39</v>
      </c>
      <c r="Q78" s="124" t="s">
        <v>40</v>
      </c>
      <c r="R78" s="124" t="s">
        <v>495</v>
      </c>
      <c r="S78" s="124" t="s">
        <v>43</v>
      </c>
      <c r="T78" s="196" t="s">
        <v>580</v>
      </c>
    </row>
    <row r="79" spans="1:20" s="199" customFormat="1" ht="93" customHeight="1">
      <c r="A79" s="187">
        <v>1</v>
      </c>
      <c r="B79" s="187" t="s">
        <v>581</v>
      </c>
      <c r="C79" s="187" t="s">
        <v>480</v>
      </c>
      <c r="D79" s="187" t="s">
        <v>582</v>
      </c>
      <c r="E79" s="164" t="s">
        <v>583</v>
      </c>
      <c r="F79" s="187" t="s">
        <v>584</v>
      </c>
      <c r="G79" s="187" t="s">
        <v>585</v>
      </c>
      <c r="H79" s="187"/>
      <c r="I79" s="187" t="s">
        <v>586</v>
      </c>
      <c r="J79" s="187" t="s">
        <v>587</v>
      </c>
      <c r="K79" s="187" t="s">
        <v>73</v>
      </c>
      <c r="L79" s="187" t="s">
        <v>73</v>
      </c>
      <c r="M79" s="187" t="s">
        <v>73</v>
      </c>
      <c r="N79" s="187" t="s">
        <v>73</v>
      </c>
      <c r="O79" s="187" t="s">
        <v>73</v>
      </c>
      <c r="P79" s="187" t="s">
        <v>73</v>
      </c>
      <c r="Q79" s="187" t="s">
        <v>73</v>
      </c>
      <c r="R79" s="187" t="s">
        <v>73</v>
      </c>
      <c r="S79" s="187"/>
      <c r="T79" s="198" t="s">
        <v>588</v>
      </c>
    </row>
    <row r="80" spans="1:20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200"/>
    </row>
    <row r="81" spans="1:20" s="16" customFormat="1" ht="11.25" thickBot="1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5"/>
    </row>
    <row r="82" spans="1:20" s="180" customFormat="1" ht="18" thickBot="1">
      <c r="A82" s="116" t="s">
        <v>620</v>
      </c>
      <c r="B82" s="185"/>
      <c r="C82" s="185"/>
      <c r="D82" s="185"/>
      <c r="E82" s="186"/>
      <c r="F82" s="201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202"/>
    </row>
    <row r="83" spans="1:20" s="138" customFormat="1" ht="30" customHeight="1">
      <c r="A83" s="404" t="s">
        <v>5</v>
      </c>
      <c r="B83" s="404" t="s">
        <v>176</v>
      </c>
      <c r="C83" s="404" t="s">
        <v>27</v>
      </c>
      <c r="D83" s="404" t="s">
        <v>28</v>
      </c>
      <c r="E83" s="409" t="s">
        <v>29</v>
      </c>
      <c r="F83" s="403" t="s">
        <v>30</v>
      </c>
      <c r="G83" s="403" t="s">
        <v>31</v>
      </c>
      <c r="H83" s="121"/>
      <c r="I83" s="403" t="s">
        <v>32</v>
      </c>
      <c r="J83" s="403" t="s">
        <v>33</v>
      </c>
      <c r="K83" s="403" t="s">
        <v>34</v>
      </c>
      <c r="L83" s="403" t="s">
        <v>35</v>
      </c>
      <c r="M83" s="403" t="s">
        <v>36</v>
      </c>
      <c r="N83" s="403" t="s">
        <v>37</v>
      </c>
      <c r="O83" s="403" t="s">
        <v>38</v>
      </c>
      <c r="P83" s="403" t="s">
        <v>39</v>
      </c>
      <c r="Q83" s="448" t="s">
        <v>40</v>
      </c>
      <c r="R83" s="449"/>
      <c r="S83" s="450"/>
      <c r="T83" s="451" t="s">
        <v>177</v>
      </c>
    </row>
    <row r="84" spans="1:20" s="138" customFormat="1" ht="76.5" customHeight="1">
      <c r="A84" s="405"/>
      <c r="B84" s="405"/>
      <c r="C84" s="405"/>
      <c r="D84" s="405"/>
      <c r="E84" s="404"/>
      <c r="F84" s="404"/>
      <c r="G84" s="404"/>
      <c r="H84" s="123"/>
      <c r="I84" s="404"/>
      <c r="J84" s="404"/>
      <c r="K84" s="404"/>
      <c r="L84" s="404"/>
      <c r="M84" s="404"/>
      <c r="N84" s="404"/>
      <c r="O84" s="404"/>
      <c r="P84" s="404"/>
      <c r="Q84" s="124" t="s">
        <v>41</v>
      </c>
      <c r="R84" s="124" t="s">
        <v>42</v>
      </c>
      <c r="S84" s="124" t="s">
        <v>43</v>
      </c>
      <c r="T84" s="452"/>
    </row>
    <row r="85" spans="1:20" s="4" customFormat="1" ht="93.75" customHeight="1">
      <c r="A85" s="181">
        <v>1</v>
      </c>
      <c r="B85" s="181" t="s">
        <v>298</v>
      </c>
      <c r="C85" s="181" t="s">
        <v>299</v>
      </c>
      <c r="D85" s="181" t="s">
        <v>300</v>
      </c>
      <c r="E85" s="182" t="s">
        <v>301</v>
      </c>
      <c r="F85" s="182" t="s">
        <v>302</v>
      </c>
      <c r="G85" s="181" t="s">
        <v>303</v>
      </c>
      <c r="H85" s="181"/>
      <c r="I85" s="181" t="s">
        <v>248</v>
      </c>
      <c r="J85" s="181" t="s">
        <v>304</v>
      </c>
      <c r="K85" s="125" t="s">
        <v>193</v>
      </c>
      <c r="L85" s="203" t="s">
        <v>305</v>
      </c>
      <c r="M85" s="166"/>
      <c r="N85" s="204">
        <v>10070</v>
      </c>
      <c r="O85" s="203">
        <v>3</v>
      </c>
      <c r="P85" s="203" t="s">
        <v>74</v>
      </c>
      <c r="Q85" s="205" t="s">
        <v>250</v>
      </c>
      <c r="R85" s="187" t="s">
        <v>306</v>
      </c>
      <c r="S85" s="187" t="s">
        <v>307</v>
      </c>
      <c r="T85" s="206">
        <v>4532500</v>
      </c>
    </row>
    <row r="86" spans="1:20" s="4" customFormat="1" ht="53.25" customHeight="1">
      <c r="A86" s="183">
        <v>2</v>
      </c>
      <c r="B86" s="183" t="s">
        <v>308</v>
      </c>
      <c r="C86" s="183" t="s">
        <v>309</v>
      </c>
      <c r="D86" s="183">
        <v>1995</v>
      </c>
      <c r="E86" s="164" t="s">
        <v>310</v>
      </c>
      <c r="F86" s="182" t="s">
        <v>311</v>
      </c>
      <c r="G86" s="181" t="s">
        <v>303</v>
      </c>
      <c r="H86" s="181"/>
      <c r="I86" s="181" t="s">
        <v>248</v>
      </c>
      <c r="J86" s="183" t="s">
        <v>312</v>
      </c>
      <c r="K86" s="125" t="s">
        <v>193</v>
      </c>
      <c r="L86" s="203" t="s">
        <v>313</v>
      </c>
      <c r="M86" s="166"/>
      <c r="N86" s="204">
        <v>11685</v>
      </c>
      <c r="O86" s="203">
        <v>3</v>
      </c>
      <c r="P86" s="203" t="s">
        <v>73</v>
      </c>
      <c r="Q86" s="205" t="s">
        <v>250</v>
      </c>
      <c r="R86" s="187" t="s">
        <v>314</v>
      </c>
      <c r="S86" s="207" t="s">
        <v>315</v>
      </c>
      <c r="T86" s="208">
        <v>4744000</v>
      </c>
    </row>
    <row r="87" spans="1:20" s="4" customFormat="1" ht="36" customHeight="1">
      <c r="A87" s="183">
        <v>3</v>
      </c>
      <c r="B87" s="183" t="s">
        <v>316</v>
      </c>
      <c r="C87" s="183" t="s">
        <v>317</v>
      </c>
      <c r="D87" s="183">
        <v>1990</v>
      </c>
      <c r="E87" s="164"/>
      <c r="F87" s="164"/>
      <c r="G87" s="181" t="s">
        <v>303</v>
      </c>
      <c r="H87" s="181"/>
      <c r="I87" s="181" t="s">
        <v>248</v>
      </c>
      <c r="J87" s="181" t="s">
        <v>318</v>
      </c>
      <c r="K87" s="125" t="s">
        <v>193</v>
      </c>
      <c r="L87" s="203">
        <v>0</v>
      </c>
      <c r="M87" s="166"/>
      <c r="N87" s="204">
        <v>420</v>
      </c>
      <c r="O87" s="166"/>
      <c r="P87" s="203" t="s">
        <v>73</v>
      </c>
      <c r="Q87" s="205" t="s">
        <v>319</v>
      </c>
      <c r="R87" s="187" t="s">
        <v>320</v>
      </c>
      <c r="S87" s="205" t="s">
        <v>321</v>
      </c>
      <c r="T87" s="208">
        <v>15288</v>
      </c>
    </row>
    <row r="88" spans="1:20" s="4" customFormat="1" ht="57.75" customHeight="1">
      <c r="A88" s="183">
        <v>4</v>
      </c>
      <c r="B88" s="183" t="s">
        <v>322</v>
      </c>
      <c r="C88" s="183" t="s">
        <v>323</v>
      </c>
      <c r="D88" s="183">
        <v>1990</v>
      </c>
      <c r="E88" s="164" t="s">
        <v>324</v>
      </c>
      <c r="F88" s="164" t="s">
        <v>311</v>
      </c>
      <c r="G88" s="181" t="s">
        <v>303</v>
      </c>
      <c r="H88" s="181"/>
      <c r="I88" s="181" t="s">
        <v>248</v>
      </c>
      <c r="J88" s="181" t="s">
        <v>318</v>
      </c>
      <c r="K88" s="125" t="s">
        <v>193</v>
      </c>
      <c r="L88" s="203" t="s">
        <v>325</v>
      </c>
      <c r="M88" s="166"/>
      <c r="N88" s="204">
        <v>327.7</v>
      </c>
      <c r="O88" s="166"/>
      <c r="P88" s="203" t="s">
        <v>73</v>
      </c>
      <c r="Q88" s="205" t="s">
        <v>250</v>
      </c>
      <c r="R88" s="187"/>
      <c r="S88" s="187" t="s">
        <v>315</v>
      </c>
      <c r="T88" s="208">
        <v>65000</v>
      </c>
    </row>
    <row r="89" spans="1:20" s="4" customFormat="1" ht="34.5" customHeight="1">
      <c r="A89" s="183">
        <v>5</v>
      </c>
      <c r="B89" s="183" t="s">
        <v>326</v>
      </c>
      <c r="C89" s="183" t="s">
        <v>327</v>
      </c>
      <c r="D89" s="183">
        <v>1988</v>
      </c>
      <c r="E89" s="164" t="s">
        <v>328</v>
      </c>
      <c r="F89" s="164"/>
      <c r="G89" s="181" t="s">
        <v>303</v>
      </c>
      <c r="H89" s="181"/>
      <c r="I89" s="181" t="s">
        <v>248</v>
      </c>
      <c r="J89" s="181" t="s">
        <v>329</v>
      </c>
      <c r="K89" s="125" t="s">
        <v>193</v>
      </c>
      <c r="L89" s="203">
        <v>0</v>
      </c>
      <c r="M89" s="166"/>
      <c r="N89" s="204"/>
      <c r="O89" s="166"/>
      <c r="P89" s="203" t="s">
        <v>73</v>
      </c>
      <c r="Q89" s="205" t="s">
        <v>330</v>
      </c>
      <c r="R89" s="187"/>
      <c r="S89" s="187" t="s">
        <v>331</v>
      </c>
      <c r="T89" s="208">
        <v>163817</v>
      </c>
    </row>
    <row r="90" spans="1:20" s="4" customFormat="1" ht="55.5" customHeight="1">
      <c r="A90" s="183">
        <v>6</v>
      </c>
      <c r="B90" s="183" t="s">
        <v>332</v>
      </c>
      <c r="C90" s="183" t="s">
        <v>333</v>
      </c>
      <c r="D90" s="183"/>
      <c r="E90" s="164" t="s">
        <v>334</v>
      </c>
      <c r="F90" s="164"/>
      <c r="G90" s="181" t="s">
        <v>303</v>
      </c>
      <c r="H90" s="181"/>
      <c r="I90" s="181" t="s">
        <v>248</v>
      </c>
      <c r="J90" s="181" t="s">
        <v>329</v>
      </c>
      <c r="K90" s="125" t="s">
        <v>193</v>
      </c>
      <c r="L90" s="203">
        <v>157.5</v>
      </c>
      <c r="M90" s="166"/>
      <c r="N90" s="204">
        <v>650</v>
      </c>
      <c r="O90" s="203">
        <v>1</v>
      </c>
      <c r="P90" s="203" t="s">
        <v>73</v>
      </c>
      <c r="Q90" s="205" t="s">
        <v>251</v>
      </c>
      <c r="R90" s="205" t="s">
        <v>251</v>
      </c>
      <c r="S90" s="187" t="s">
        <v>335</v>
      </c>
      <c r="T90" s="208">
        <v>85000</v>
      </c>
    </row>
    <row r="91" spans="1:20" s="4" customFormat="1" ht="32.25" customHeight="1">
      <c r="A91" s="183">
        <v>7</v>
      </c>
      <c r="B91" s="183" t="s">
        <v>336</v>
      </c>
      <c r="C91" s="183" t="s">
        <v>337</v>
      </c>
      <c r="D91" s="183"/>
      <c r="E91" s="164" t="s">
        <v>334</v>
      </c>
      <c r="F91" s="164" t="s">
        <v>338</v>
      </c>
      <c r="G91" s="181" t="s">
        <v>303</v>
      </c>
      <c r="H91" s="181"/>
      <c r="I91" s="181" t="s">
        <v>248</v>
      </c>
      <c r="J91" s="181" t="s">
        <v>329</v>
      </c>
      <c r="K91" s="125" t="s">
        <v>193</v>
      </c>
      <c r="L91" s="203">
        <v>52.1</v>
      </c>
      <c r="M91" s="166"/>
      <c r="N91" s="204">
        <v>86.5</v>
      </c>
      <c r="O91" s="203">
        <v>1</v>
      </c>
      <c r="P91" s="203" t="s">
        <v>73</v>
      </c>
      <c r="Q91" s="205" t="s">
        <v>234</v>
      </c>
      <c r="R91" s="205" t="s">
        <v>339</v>
      </c>
      <c r="S91" s="187" t="s">
        <v>340</v>
      </c>
      <c r="T91" s="208">
        <v>23000</v>
      </c>
    </row>
    <row r="92" spans="1:20" s="4" customFormat="1" ht="14.25">
      <c r="A92" s="406" t="s">
        <v>6</v>
      </c>
      <c r="B92" s="407"/>
      <c r="C92" s="407"/>
      <c r="D92" s="408"/>
      <c r="E92" s="26"/>
      <c r="F92" s="27"/>
      <c r="G92" s="28"/>
      <c r="H92" s="28"/>
      <c r="I92" s="28"/>
      <c r="J92" s="28"/>
      <c r="K92" s="28"/>
      <c r="L92" s="29"/>
      <c r="M92" s="29"/>
      <c r="N92" s="29"/>
      <c r="O92" s="29"/>
      <c r="P92" s="29"/>
      <c r="Q92" s="29"/>
      <c r="R92" s="29"/>
      <c r="S92" s="30"/>
      <c r="T92" s="209">
        <f>SUM(T85:T91)</f>
        <v>9628605</v>
      </c>
    </row>
    <row r="93" spans="1:20" s="16" customFormat="1" ht="10.5">
      <c r="A93" s="13"/>
      <c r="B93" s="13"/>
      <c r="C93" s="13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31"/>
    </row>
    <row r="94" spans="1:20" s="16" customFormat="1" ht="11.25" thickBot="1">
      <c r="A94" s="13"/>
      <c r="B94" s="13"/>
      <c r="C94" s="13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31"/>
    </row>
    <row r="95" spans="1:20" s="180" customFormat="1" ht="18" thickBot="1">
      <c r="A95" s="116" t="s">
        <v>341</v>
      </c>
      <c r="B95" s="177"/>
      <c r="C95" s="117"/>
      <c r="D95" s="117"/>
      <c r="E95" s="210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20"/>
    </row>
    <row r="96" spans="1:20" s="138" customFormat="1" ht="30" customHeight="1">
      <c r="A96" s="405" t="s">
        <v>5</v>
      </c>
      <c r="B96" s="404" t="s">
        <v>176</v>
      </c>
      <c r="C96" s="404" t="s">
        <v>27</v>
      </c>
      <c r="D96" s="404" t="s">
        <v>28</v>
      </c>
      <c r="E96" s="404" t="s">
        <v>29</v>
      </c>
      <c r="F96" s="403" t="s">
        <v>30</v>
      </c>
      <c r="G96" s="405" t="s">
        <v>31</v>
      </c>
      <c r="H96" s="121"/>
      <c r="I96" s="403" t="s">
        <v>32</v>
      </c>
      <c r="J96" s="403" t="s">
        <v>33</v>
      </c>
      <c r="K96" s="403" t="s">
        <v>34</v>
      </c>
      <c r="L96" s="405" t="s">
        <v>35</v>
      </c>
      <c r="M96" s="405" t="s">
        <v>36</v>
      </c>
      <c r="N96" s="403" t="s">
        <v>37</v>
      </c>
      <c r="O96" s="405" t="s">
        <v>38</v>
      </c>
      <c r="P96" s="405" t="s">
        <v>39</v>
      </c>
      <c r="Q96" s="405" t="s">
        <v>40</v>
      </c>
      <c r="R96" s="405"/>
      <c r="S96" s="405"/>
      <c r="T96" s="399" t="s">
        <v>177</v>
      </c>
    </row>
    <row r="97" spans="1:20" s="138" customFormat="1" ht="76.5" customHeight="1">
      <c r="A97" s="405"/>
      <c r="B97" s="405"/>
      <c r="C97" s="405"/>
      <c r="D97" s="405"/>
      <c r="E97" s="405"/>
      <c r="F97" s="404"/>
      <c r="G97" s="405"/>
      <c r="H97" s="123"/>
      <c r="I97" s="404"/>
      <c r="J97" s="404"/>
      <c r="K97" s="404"/>
      <c r="L97" s="405"/>
      <c r="M97" s="405"/>
      <c r="N97" s="404"/>
      <c r="O97" s="405"/>
      <c r="P97" s="405"/>
      <c r="Q97" s="124" t="s">
        <v>41</v>
      </c>
      <c r="R97" s="124" t="s">
        <v>42</v>
      </c>
      <c r="S97" s="124" t="s">
        <v>43</v>
      </c>
      <c r="T97" s="399"/>
    </row>
    <row r="98" spans="1:20" s="4" customFormat="1" ht="33.75">
      <c r="A98" s="181">
        <v>1</v>
      </c>
      <c r="B98" s="181" t="s">
        <v>342</v>
      </c>
      <c r="C98" s="181" t="s">
        <v>343</v>
      </c>
      <c r="D98" s="181">
        <v>1816</v>
      </c>
      <c r="E98" s="182" t="s">
        <v>344</v>
      </c>
      <c r="F98" s="182" t="s">
        <v>345</v>
      </c>
      <c r="G98" s="181" t="s">
        <v>346</v>
      </c>
      <c r="H98" s="181"/>
      <c r="I98" s="181" t="s">
        <v>347</v>
      </c>
      <c r="J98" s="181" t="s">
        <v>348</v>
      </c>
      <c r="K98" s="181" t="s">
        <v>51</v>
      </c>
      <c r="L98" s="166" t="s">
        <v>349</v>
      </c>
      <c r="M98" s="166" t="s">
        <v>350</v>
      </c>
      <c r="N98" s="166" t="s">
        <v>351</v>
      </c>
      <c r="O98" s="166">
        <v>2</v>
      </c>
      <c r="P98" s="166" t="s">
        <v>52</v>
      </c>
      <c r="Q98" s="166" t="s">
        <v>250</v>
      </c>
      <c r="R98" s="166" t="s">
        <v>251</v>
      </c>
      <c r="S98" s="166" t="s">
        <v>252</v>
      </c>
      <c r="T98" s="25">
        <v>2844456</v>
      </c>
    </row>
    <row r="99" spans="1:20" s="4" customFormat="1" ht="33.75">
      <c r="A99" s="183">
        <v>2</v>
      </c>
      <c r="B99" s="183" t="s">
        <v>352</v>
      </c>
      <c r="C99" s="183" t="s">
        <v>353</v>
      </c>
      <c r="D99" s="183">
        <v>1989</v>
      </c>
      <c r="E99" s="164" t="s">
        <v>354</v>
      </c>
      <c r="F99" s="164" t="s">
        <v>355</v>
      </c>
      <c r="G99" s="183" t="s">
        <v>346</v>
      </c>
      <c r="H99" s="183"/>
      <c r="I99" s="183" t="s">
        <v>347</v>
      </c>
      <c r="J99" s="183" t="s">
        <v>356</v>
      </c>
      <c r="K99" s="183" t="s">
        <v>51</v>
      </c>
      <c r="L99" s="166" t="s">
        <v>357</v>
      </c>
      <c r="M99" s="166" t="s">
        <v>358</v>
      </c>
      <c r="N99" s="166" t="s">
        <v>359</v>
      </c>
      <c r="O99" s="166"/>
      <c r="P99" s="166" t="s">
        <v>51</v>
      </c>
      <c r="Q99" s="166" t="s">
        <v>360</v>
      </c>
      <c r="R99" s="166"/>
      <c r="S99" s="166" t="s">
        <v>361</v>
      </c>
      <c r="T99" s="25">
        <v>1213000</v>
      </c>
    </row>
    <row r="100" spans="1:20" s="4" customFormat="1" ht="56.25">
      <c r="A100" s="183">
        <v>3</v>
      </c>
      <c r="B100" s="183" t="s">
        <v>362</v>
      </c>
      <c r="C100" s="183" t="s">
        <v>363</v>
      </c>
      <c r="D100" s="183">
        <v>1989</v>
      </c>
      <c r="E100" s="164" t="s">
        <v>364</v>
      </c>
      <c r="F100" s="164" t="s">
        <v>365</v>
      </c>
      <c r="G100" s="181" t="s">
        <v>346</v>
      </c>
      <c r="H100" s="181"/>
      <c r="I100" s="183" t="s">
        <v>347</v>
      </c>
      <c r="J100" s="181" t="s">
        <v>356</v>
      </c>
      <c r="K100" s="181" t="s">
        <v>51</v>
      </c>
      <c r="L100" s="166" t="s">
        <v>366</v>
      </c>
      <c r="M100" s="166" t="s">
        <v>366</v>
      </c>
      <c r="N100" s="166" t="s">
        <v>367</v>
      </c>
      <c r="O100" s="166"/>
      <c r="P100" s="166" t="s">
        <v>51</v>
      </c>
      <c r="Q100" s="166" t="s">
        <v>360</v>
      </c>
      <c r="R100" s="166" t="s">
        <v>262</v>
      </c>
      <c r="S100" s="166" t="s">
        <v>269</v>
      </c>
      <c r="T100" s="25">
        <v>108000</v>
      </c>
    </row>
    <row r="101" spans="1:20" s="4" customFormat="1" ht="14.25">
      <c r="A101" s="406" t="s">
        <v>6</v>
      </c>
      <c r="B101" s="407"/>
      <c r="C101" s="407"/>
      <c r="D101" s="408"/>
      <c r="E101" s="26"/>
      <c r="F101" s="27"/>
      <c r="G101" s="28"/>
      <c r="H101" s="28"/>
      <c r="I101" s="28"/>
      <c r="J101" s="28"/>
      <c r="K101" s="28"/>
      <c r="L101" s="29"/>
      <c r="M101" s="29"/>
      <c r="N101" s="29"/>
      <c r="O101" s="29"/>
      <c r="P101" s="29"/>
      <c r="Q101" s="29"/>
      <c r="R101" s="29"/>
      <c r="S101" s="30"/>
      <c r="T101" s="25">
        <f>SUM(T98:T100)</f>
        <v>4165456</v>
      </c>
    </row>
    <row r="102" spans="1:20" s="16" customFormat="1" ht="10.5">
      <c r="A102" s="13"/>
      <c r="B102" s="13"/>
      <c r="C102" s="13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5"/>
    </row>
    <row r="103" spans="1:20" s="16" customFormat="1" ht="11.25" thickBot="1">
      <c r="A103" s="13"/>
      <c r="B103" s="13"/>
      <c r="C103" s="13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5"/>
    </row>
    <row r="104" spans="1:20" s="180" customFormat="1" ht="18" thickBot="1">
      <c r="A104" s="211" t="s">
        <v>368</v>
      </c>
      <c r="B104" s="212"/>
      <c r="C104" s="212"/>
      <c r="D104" s="212"/>
      <c r="E104" s="213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20"/>
    </row>
    <row r="105" spans="1:20" s="138" customFormat="1" ht="30" customHeight="1">
      <c r="A105" s="426" t="s">
        <v>5</v>
      </c>
      <c r="B105" s="426" t="s">
        <v>176</v>
      </c>
      <c r="C105" s="426" t="s">
        <v>27</v>
      </c>
      <c r="D105" s="426" t="s">
        <v>28</v>
      </c>
      <c r="E105" s="427" t="s">
        <v>29</v>
      </c>
      <c r="F105" s="426" t="s">
        <v>30</v>
      </c>
      <c r="G105" s="426" t="s">
        <v>31</v>
      </c>
      <c r="H105" s="214"/>
      <c r="I105" s="426" t="s">
        <v>32</v>
      </c>
      <c r="J105" s="426" t="s">
        <v>33</v>
      </c>
      <c r="K105" s="426" t="s">
        <v>34</v>
      </c>
      <c r="L105" s="426" t="s">
        <v>35</v>
      </c>
      <c r="M105" s="426" t="s">
        <v>36</v>
      </c>
      <c r="N105" s="426" t="s">
        <v>37</v>
      </c>
      <c r="O105" s="426" t="s">
        <v>38</v>
      </c>
      <c r="P105" s="426" t="s">
        <v>39</v>
      </c>
      <c r="Q105" s="426" t="s">
        <v>40</v>
      </c>
      <c r="R105" s="426"/>
      <c r="S105" s="426"/>
      <c r="T105" s="431" t="s">
        <v>614</v>
      </c>
    </row>
    <row r="106" spans="1:20" s="138" customFormat="1" ht="76.5" customHeight="1">
      <c r="A106" s="426"/>
      <c r="B106" s="426"/>
      <c r="C106" s="426"/>
      <c r="D106" s="426"/>
      <c r="E106" s="426"/>
      <c r="F106" s="426"/>
      <c r="G106" s="426"/>
      <c r="H106" s="214"/>
      <c r="I106" s="426"/>
      <c r="J106" s="426"/>
      <c r="K106" s="426"/>
      <c r="L106" s="426"/>
      <c r="M106" s="426"/>
      <c r="N106" s="426"/>
      <c r="O106" s="426"/>
      <c r="P106" s="426"/>
      <c r="Q106" s="214" t="s">
        <v>41</v>
      </c>
      <c r="R106" s="214" t="s">
        <v>42</v>
      </c>
      <c r="S106" s="214" t="s">
        <v>43</v>
      </c>
      <c r="T106" s="431"/>
    </row>
    <row r="107" spans="1:20" s="4" customFormat="1" ht="45">
      <c r="A107" s="215">
        <v>1</v>
      </c>
      <c r="B107" s="215" t="s">
        <v>342</v>
      </c>
      <c r="C107" s="215" t="s">
        <v>369</v>
      </c>
      <c r="D107" s="215">
        <v>1602</v>
      </c>
      <c r="E107" s="216" t="s">
        <v>370</v>
      </c>
      <c r="F107" s="216" t="s">
        <v>371</v>
      </c>
      <c r="G107" s="215" t="s">
        <v>372</v>
      </c>
      <c r="H107" s="215"/>
      <c r="I107" s="215" t="s">
        <v>292</v>
      </c>
      <c r="J107" s="215" t="s">
        <v>565</v>
      </c>
      <c r="K107" s="215" t="s">
        <v>51</v>
      </c>
      <c r="L107" s="217">
        <v>1307.2</v>
      </c>
      <c r="M107" s="217">
        <v>267.04</v>
      </c>
      <c r="N107" s="218">
        <v>5980</v>
      </c>
      <c r="O107" s="217">
        <v>3</v>
      </c>
      <c r="P107" s="217" t="s">
        <v>51</v>
      </c>
      <c r="Q107" s="217" t="s">
        <v>373</v>
      </c>
      <c r="R107" s="217" t="s">
        <v>374</v>
      </c>
      <c r="S107" s="219" t="s">
        <v>375</v>
      </c>
      <c r="T107" s="220">
        <v>2271000</v>
      </c>
    </row>
    <row r="108" spans="1:20" s="4" customFormat="1" ht="33.75">
      <c r="A108" s="221">
        <v>2</v>
      </c>
      <c r="B108" s="221" t="s">
        <v>376</v>
      </c>
      <c r="C108" s="221" t="s">
        <v>377</v>
      </c>
      <c r="D108" s="221">
        <v>1980</v>
      </c>
      <c r="E108" s="222" t="s">
        <v>378</v>
      </c>
      <c r="F108" s="222" t="s">
        <v>379</v>
      </c>
      <c r="G108" s="221" t="s">
        <v>372</v>
      </c>
      <c r="H108" s="221"/>
      <c r="I108" s="221" t="s">
        <v>292</v>
      </c>
      <c r="J108" s="221" t="s">
        <v>566</v>
      </c>
      <c r="K108" s="221" t="s">
        <v>380</v>
      </c>
      <c r="L108" s="217">
        <v>420.62</v>
      </c>
      <c r="M108" s="217">
        <v>212</v>
      </c>
      <c r="N108" s="217">
        <v>1250.31</v>
      </c>
      <c r="O108" s="217">
        <v>2</v>
      </c>
      <c r="P108" s="217" t="s">
        <v>51</v>
      </c>
      <c r="Q108" s="217" t="s">
        <v>381</v>
      </c>
      <c r="R108" s="217" t="s">
        <v>382</v>
      </c>
      <c r="S108" s="219" t="s">
        <v>375</v>
      </c>
      <c r="T108" s="220">
        <v>1015000</v>
      </c>
    </row>
    <row r="109" spans="1:20" s="4" customFormat="1" ht="33.75">
      <c r="A109" s="223">
        <v>3</v>
      </c>
      <c r="B109" s="221" t="s">
        <v>263</v>
      </c>
      <c r="C109" s="221" t="s">
        <v>383</v>
      </c>
      <c r="D109" s="224" t="s">
        <v>384</v>
      </c>
      <c r="E109" s="222" t="s">
        <v>385</v>
      </c>
      <c r="F109" s="222" t="s">
        <v>386</v>
      </c>
      <c r="G109" s="215" t="s">
        <v>387</v>
      </c>
      <c r="H109" s="215"/>
      <c r="I109" s="221" t="s">
        <v>388</v>
      </c>
      <c r="J109" s="215" t="s">
        <v>567</v>
      </c>
      <c r="K109" s="215" t="s">
        <v>193</v>
      </c>
      <c r="L109" s="217">
        <v>316</v>
      </c>
      <c r="M109" s="217">
        <v>316</v>
      </c>
      <c r="N109" s="217">
        <v>3116</v>
      </c>
      <c r="O109" s="217">
        <v>1</v>
      </c>
      <c r="P109" s="217" t="s">
        <v>52</v>
      </c>
      <c r="Q109" s="217" t="s">
        <v>381</v>
      </c>
      <c r="R109" s="217" t="s">
        <v>374</v>
      </c>
      <c r="S109" s="219" t="s">
        <v>375</v>
      </c>
      <c r="T109" s="220">
        <v>815000</v>
      </c>
    </row>
    <row r="110" spans="1:20" s="4" customFormat="1" ht="33.75">
      <c r="A110" s="221">
        <v>4</v>
      </c>
      <c r="B110" s="221" t="s">
        <v>389</v>
      </c>
      <c r="C110" s="221" t="s">
        <v>390</v>
      </c>
      <c r="D110" s="224" t="s">
        <v>391</v>
      </c>
      <c r="E110" s="222" t="s">
        <v>392</v>
      </c>
      <c r="F110" s="222" t="s">
        <v>393</v>
      </c>
      <c r="G110" s="215" t="s">
        <v>387</v>
      </c>
      <c r="H110" s="215"/>
      <c r="I110" s="215" t="s">
        <v>388</v>
      </c>
      <c r="J110" s="215" t="s">
        <v>568</v>
      </c>
      <c r="K110" s="215" t="s">
        <v>193</v>
      </c>
      <c r="L110" s="217">
        <v>295</v>
      </c>
      <c r="M110" s="217">
        <v>295</v>
      </c>
      <c r="N110" s="217">
        <v>3267</v>
      </c>
      <c r="O110" s="217">
        <v>1</v>
      </c>
      <c r="P110" s="217" t="s">
        <v>51</v>
      </c>
      <c r="Q110" s="217" t="s">
        <v>381</v>
      </c>
      <c r="R110" s="217" t="s">
        <v>374</v>
      </c>
      <c r="S110" s="219" t="s">
        <v>375</v>
      </c>
      <c r="T110" s="220">
        <v>836000</v>
      </c>
    </row>
    <row r="111" spans="1:20" s="4" customFormat="1" ht="22.5">
      <c r="A111" s="221">
        <v>5</v>
      </c>
      <c r="B111" s="221" t="s">
        <v>394</v>
      </c>
      <c r="C111" s="221" t="s">
        <v>395</v>
      </c>
      <c r="D111" s="221">
        <v>1980</v>
      </c>
      <c r="E111" s="222" t="s">
        <v>396</v>
      </c>
      <c r="F111" s="222" t="s">
        <v>397</v>
      </c>
      <c r="G111" s="221" t="s">
        <v>372</v>
      </c>
      <c r="H111" s="221"/>
      <c r="I111" s="221" t="s">
        <v>292</v>
      </c>
      <c r="J111" s="221" t="s">
        <v>568</v>
      </c>
      <c r="K111" s="221" t="s">
        <v>51</v>
      </c>
      <c r="L111" s="217">
        <v>36</v>
      </c>
      <c r="M111" s="217">
        <v>36</v>
      </c>
      <c r="N111" s="217">
        <v>111.9</v>
      </c>
      <c r="O111" s="217">
        <v>1</v>
      </c>
      <c r="P111" s="217" t="s">
        <v>51</v>
      </c>
      <c r="Q111" s="217" t="s">
        <v>381</v>
      </c>
      <c r="R111" s="217" t="s">
        <v>374</v>
      </c>
      <c r="S111" s="219" t="s">
        <v>398</v>
      </c>
      <c r="T111" s="220">
        <v>72000</v>
      </c>
    </row>
    <row r="112" spans="1:20" s="4" customFormat="1" ht="22.5">
      <c r="A112" s="221">
        <v>6</v>
      </c>
      <c r="B112" s="221" t="s">
        <v>399</v>
      </c>
      <c r="C112" s="221" t="s">
        <v>400</v>
      </c>
      <c r="D112" s="221">
        <v>1991</v>
      </c>
      <c r="E112" s="222"/>
      <c r="F112" s="222" t="s">
        <v>397</v>
      </c>
      <c r="G112" s="221" t="s">
        <v>372</v>
      </c>
      <c r="H112" s="221"/>
      <c r="I112" s="221" t="s">
        <v>292</v>
      </c>
      <c r="J112" s="221" t="s">
        <v>569</v>
      </c>
      <c r="K112" s="221" t="s">
        <v>51</v>
      </c>
      <c r="L112" s="217">
        <v>58.5</v>
      </c>
      <c r="M112" s="217">
        <v>58.5</v>
      </c>
      <c r="N112" s="217">
        <v>157.7</v>
      </c>
      <c r="O112" s="217">
        <v>1</v>
      </c>
      <c r="P112" s="217" t="s">
        <v>51</v>
      </c>
      <c r="Q112" s="217" t="s">
        <v>381</v>
      </c>
      <c r="R112" s="217" t="s">
        <v>374</v>
      </c>
      <c r="S112" s="219" t="s">
        <v>401</v>
      </c>
      <c r="T112" s="220">
        <v>41000</v>
      </c>
    </row>
    <row r="113" spans="1:20" s="4" customFormat="1" ht="22.5">
      <c r="A113" s="223">
        <v>7</v>
      </c>
      <c r="B113" s="221" t="s">
        <v>402</v>
      </c>
      <c r="C113" s="221" t="s">
        <v>403</v>
      </c>
      <c r="D113" s="221">
        <v>1980</v>
      </c>
      <c r="E113" s="222"/>
      <c r="F113" s="222"/>
      <c r="G113" s="221" t="s">
        <v>404</v>
      </c>
      <c r="H113" s="221"/>
      <c r="I113" s="221" t="s">
        <v>292</v>
      </c>
      <c r="J113" s="221" t="s">
        <v>570</v>
      </c>
      <c r="K113" s="221" t="s">
        <v>51</v>
      </c>
      <c r="L113" s="217"/>
      <c r="M113" s="217"/>
      <c r="N113" s="217"/>
      <c r="O113" s="217"/>
      <c r="P113" s="217"/>
      <c r="Q113" s="217"/>
      <c r="R113" s="217"/>
      <c r="S113" s="219"/>
      <c r="T113" s="225">
        <v>600</v>
      </c>
    </row>
    <row r="114" spans="1:20" s="4" customFormat="1" ht="22.5">
      <c r="A114" s="221">
        <v>8</v>
      </c>
      <c r="B114" s="221" t="s">
        <v>405</v>
      </c>
      <c r="C114" s="221"/>
      <c r="D114" s="221">
        <v>1980</v>
      </c>
      <c r="E114" s="222"/>
      <c r="F114" s="222"/>
      <c r="G114" s="221" t="s">
        <v>404</v>
      </c>
      <c r="H114" s="221"/>
      <c r="I114" s="221"/>
      <c r="J114" s="221"/>
      <c r="K114" s="221"/>
      <c r="L114" s="217"/>
      <c r="M114" s="217"/>
      <c r="N114" s="217"/>
      <c r="O114" s="217"/>
      <c r="P114" s="217"/>
      <c r="Q114" s="217"/>
      <c r="R114" s="217"/>
      <c r="S114" s="219"/>
      <c r="T114" s="225">
        <v>5000</v>
      </c>
    </row>
    <row r="115" spans="1:20" s="4" customFormat="1" ht="14.25">
      <c r="A115" s="428" t="s">
        <v>6</v>
      </c>
      <c r="B115" s="428"/>
      <c r="C115" s="428"/>
      <c r="D115" s="428"/>
      <c r="E115" s="226"/>
      <c r="F115" s="227"/>
      <c r="G115" s="228"/>
      <c r="H115" s="228"/>
      <c r="I115" s="228"/>
      <c r="J115" s="228"/>
      <c r="K115" s="228"/>
      <c r="L115" s="229"/>
      <c r="M115" s="229"/>
      <c r="N115" s="229"/>
      <c r="O115" s="229"/>
      <c r="P115" s="229"/>
      <c r="Q115" s="229"/>
      <c r="R115" s="229"/>
      <c r="S115" s="230"/>
      <c r="T115" s="220">
        <f>SUM(T107:T114)</f>
        <v>5055600</v>
      </c>
    </row>
    <row r="116" spans="1:20" s="16" customFormat="1" ht="10.5">
      <c r="A116" s="13"/>
      <c r="B116" s="13"/>
      <c r="C116" s="13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5"/>
    </row>
    <row r="117" spans="1:20" s="16" customFormat="1" ht="10.5">
      <c r="A117" s="13"/>
      <c r="B117" s="13"/>
      <c r="C117" s="13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5"/>
    </row>
    <row r="118" spans="1:20" s="16" customFormat="1" ht="11.25" thickBot="1">
      <c r="A118" s="13"/>
      <c r="B118" s="13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5"/>
    </row>
    <row r="119" spans="1:20" s="180" customFormat="1" ht="16.5" customHeight="1" thickBot="1">
      <c r="A119" s="116" t="s">
        <v>532</v>
      </c>
      <c r="B119" s="117"/>
      <c r="C119" s="117"/>
      <c r="D119" s="117"/>
      <c r="E119" s="231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20"/>
    </row>
    <row r="120" spans="1:20" s="138" customFormat="1" ht="36.75" customHeight="1">
      <c r="A120" s="405" t="s">
        <v>5</v>
      </c>
      <c r="B120" s="405" t="s">
        <v>176</v>
      </c>
      <c r="C120" s="405" t="s">
        <v>27</v>
      </c>
      <c r="D120" s="405" t="s">
        <v>28</v>
      </c>
      <c r="E120" s="405" t="s">
        <v>29</v>
      </c>
      <c r="F120" s="403" t="s">
        <v>30</v>
      </c>
      <c r="G120" s="405" t="s">
        <v>31</v>
      </c>
      <c r="H120" s="121"/>
      <c r="I120" s="403" t="s">
        <v>32</v>
      </c>
      <c r="J120" s="403" t="s">
        <v>33</v>
      </c>
      <c r="K120" s="403" t="s">
        <v>34</v>
      </c>
      <c r="L120" s="405" t="s">
        <v>35</v>
      </c>
      <c r="M120" s="405" t="s">
        <v>36</v>
      </c>
      <c r="N120" s="403" t="s">
        <v>37</v>
      </c>
      <c r="O120" s="405" t="s">
        <v>38</v>
      </c>
      <c r="P120" s="405" t="s">
        <v>39</v>
      </c>
      <c r="Q120" s="405" t="s">
        <v>40</v>
      </c>
      <c r="R120" s="405"/>
      <c r="S120" s="405"/>
      <c r="T120" s="399" t="s">
        <v>177</v>
      </c>
    </row>
    <row r="121" spans="1:20" s="138" customFormat="1" ht="76.5" customHeight="1">
      <c r="A121" s="405"/>
      <c r="B121" s="405"/>
      <c r="C121" s="405"/>
      <c r="D121" s="405"/>
      <c r="E121" s="405"/>
      <c r="F121" s="404"/>
      <c r="G121" s="405"/>
      <c r="H121" s="123"/>
      <c r="I121" s="404"/>
      <c r="J121" s="404"/>
      <c r="K121" s="404"/>
      <c r="L121" s="405"/>
      <c r="M121" s="405"/>
      <c r="N121" s="404"/>
      <c r="O121" s="405"/>
      <c r="P121" s="405"/>
      <c r="Q121" s="124" t="s">
        <v>41</v>
      </c>
      <c r="R121" s="124" t="s">
        <v>42</v>
      </c>
      <c r="S121" s="124" t="s">
        <v>43</v>
      </c>
      <c r="T121" s="399"/>
    </row>
    <row r="122" spans="1:20" s="4" customFormat="1" ht="63.75" customHeight="1">
      <c r="A122" s="181">
        <v>1</v>
      </c>
      <c r="B122" s="181" t="s">
        <v>428</v>
      </c>
      <c r="C122" s="181" t="s">
        <v>429</v>
      </c>
      <c r="D122" s="232">
        <v>1906</v>
      </c>
      <c r="E122" s="233" t="s">
        <v>430</v>
      </c>
      <c r="F122" s="182" t="s">
        <v>431</v>
      </c>
      <c r="G122" s="181" t="s">
        <v>432</v>
      </c>
      <c r="H122" s="181"/>
      <c r="I122" s="181" t="s">
        <v>433</v>
      </c>
      <c r="J122" s="181" t="s">
        <v>434</v>
      </c>
      <c r="K122" s="181" t="s">
        <v>73</v>
      </c>
      <c r="L122" s="234">
        <v>83</v>
      </c>
      <c r="M122" s="234">
        <v>98</v>
      </c>
      <c r="N122" s="234">
        <v>249</v>
      </c>
      <c r="O122" s="235" t="s">
        <v>435</v>
      </c>
      <c r="P122" s="236" t="s">
        <v>73</v>
      </c>
      <c r="Q122" s="236" t="s">
        <v>250</v>
      </c>
      <c r="R122" s="183" t="s">
        <v>436</v>
      </c>
      <c r="S122" s="183" t="s">
        <v>437</v>
      </c>
      <c r="T122" s="237">
        <v>131000</v>
      </c>
    </row>
    <row r="123" spans="1:20" s="4" customFormat="1" ht="63.75" customHeight="1">
      <c r="A123" s="183">
        <v>2</v>
      </c>
      <c r="B123" s="183" t="s">
        <v>438</v>
      </c>
      <c r="C123" s="183" t="s">
        <v>439</v>
      </c>
      <c r="D123" s="232">
        <v>1906</v>
      </c>
      <c r="E123" s="233" t="s">
        <v>440</v>
      </c>
      <c r="F123" s="182" t="s">
        <v>431</v>
      </c>
      <c r="G123" s="181" t="s">
        <v>432</v>
      </c>
      <c r="H123" s="181"/>
      <c r="I123" s="181" t="s">
        <v>433</v>
      </c>
      <c r="J123" s="181" t="s">
        <v>434</v>
      </c>
      <c r="K123" s="181" t="s">
        <v>73</v>
      </c>
      <c r="L123" s="128">
        <v>96</v>
      </c>
      <c r="M123" s="128">
        <v>115</v>
      </c>
      <c r="N123" s="128">
        <v>482</v>
      </c>
      <c r="O123" s="235" t="s">
        <v>435</v>
      </c>
      <c r="P123" s="236" t="s">
        <v>73</v>
      </c>
      <c r="Q123" s="236" t="s">
        <v>250</v>
      </c>
      <c r="R123" s="183" t="s">
        <v>441</v>
      </c>
      <c r="S123" s="183" t="s">
        <v>269</v>
      </c>
      <c r="T123" s="237">
        <v>197000</v>
      </c>
    </row>
    <row r="124" spans="1:20" s="4" customFormat="1" ht="103.5" customHeight="1">
      <c r="A124" s="181">
        <v>3</v>
      </c>
      <c r="B124" s="183" t="s">
        <v>442</v>
      </c>
      <c r="C124" s="183" t="s">
        <v>443</v>
      </c>
      <c r="D124" s="232">
        <v>1906</v>
      </c>
      <c r="E124" s="233" t="s">
        <v>444</v>
      </c>
      <c r="F124" s="164" t="s">
        <v>445</v>
      </c>
      <c r="G124" s="181" t="s">
        <v>432</v>
      </c>
      <c r="H124" s="181"/>
      <c r="I124" s="181" t="s">
        <v>433</v>
      </c>
      <c r="J124" s="181" t="s">
        <v>434</v>
      </c>
      <c r="K124" s="181" t="s">
        <v>73</v>
      </c>
      <c r="L124" s="128">
        <v>3904</v>
      </c>
      <c r="M124" s="128">
        <v>1204</v>
      </c>
      <c r="N124" s="128">
        <v>14836</v>
      </c>
      <c r="O124" s="235" t="s">
        <v>446</v>
      </c>
      <c r="P124" s="236" t="s">
        <v>74</v>
      </c>
      <c r="Q124" s="236" t="s">
        <v>250</v>
      </c>
      <c r="R124" s="183" t="s">
        <v>447</v>
      </c>
      <c r="S124" s="183" t="s">
        <v>448</v>
      </c>
      <c r="T124" s="237">
        <v>8987000</v>
      </c>
    </row>
    <row r="125" spans="1:20" s="4" customFormat="1" ht="68.25" customHeight="1">
      <c r="A125" s="183">
        <v>4</v>
      </c>
      <c r="B125" s="183" t="s">
        <v>449</v>
      </c>
      <c r="C125" s="183" t="s">
        <v>450</v>
      </c>
      <c r="D125" s="232">
        <v>1993</v>
      </c>
      <c r="E125" s="233" t="s">
        <v>451</v>
      </c>
      <c r="F125" s="164" t="s">
        <v>452</v>
      </c>
      <c r="G125" s="181" t="s">
        <v>432</v>
      </c>
      <c r="H125" s="181"/>
      <c r="I125" s="181" t="s">
        <v>433</v>
      </c>
      <c r="J125" s="181" t="s">
        <v>434</v>
      </c>
      <c r="K125" s="181" t="s">
        <v>73</v>
      </c>
      <c r="L125" s="128">
        <v>270</v>
      </c>
      <c r="M125" s="128">
        <v>320</v>
      </c>
      <c r="N125" s="128">
        <v>2213</v>
      </c>
      <c r="O125" s="235" t="s">
        <v>435</v>
      </c>
      <c r="P125" s="236" t="s">
        <v>73</v>
      </c>
      <c r="Q125" s="236" t="s">
        <v>250</v>
      </c>
      <c r="R125" s="183" t="s">
        <v>436</v>
      </c>
      <c r="S125" s="183" t="s">
        <v>437</v>
      </c>
      <c r="T125" s="237">
        <v>611000</v>
      </c>
    </row>
    <row r="126" spans="1:20" s="4" customFormat="1" ht="120.75" customHeight="1">
      <c r="A126" s="181">
        <v>5</v>
      </c>
      <c r="B126" s="183" t="s">
        <v>453</v>
      </c>
      <c r="C126" s="183" t="s">
        <v>454</v>
      </c>
      <c r="D126" s="232">
        <v>1906</v>
      </c>
      <c r="E126" s="233" t="s">
        <v>455</v>
      </c>
      <c r="F126" s="164" t="s">
        <v>456</v>
      </c>
      <c r="G126" s="181" t="s">
        <v>432</v>
      </c>
      <c r="H126" s="181"/>
      <c r="I126" s="181" t="s">
        <v>433</v>
      </c>
      <c r="J126" s="181" t="s">
        <v>434</v>
      </c>
      <c r="K126" s="181" t="s">
        <v>73</v>
      </c>
      <c r="L126" s="128">
        <v>1517</v>
      </c>
      <c r="M126" s="128">
        <v>429</v>
      </c>
      <c r="N126" s="128">
        <v>5766</v>
      </c>
      <c r="O126" s="235" t="s">
        <v>457</v>
      </c>
      <c r="P126" s="236" t="s">
        <v>74</v>
      </c>
      <c r="Q126" s="236" t="s">
        <v>250</v>
      </c>
      <c r="R126" s="183" t="s">
        <v>441</v>
      </c>
      <c r="S126" s="183" t="s">
        <v>448</v>
      </c>
      <c r="T126" s="237">
        <v>3692000</v>
      </c>
    </row>
    <row r="127" spans="1:20" s="4" customFormat="1" ht="64.5" customHeight="1">
      <c r="A127" s="183">
        <v>6</v>
      </c>
      <c r="B127" s="183" t="s">
        <v>458</v>
      </c>
      <c r="C127" s="183" t="s">
        <v>459</v>
      </c>
      <c r="D127" s="232">
        <v>1906</v>
      </c>
      <c r="E127" s="233" t="s">
        <v>460</v>
      </c>
      <c r="F127" s="164" t="s">
        <v>461</v>
      </c>
      <c r="G127" s="181" t="s">
        <v>432</v>
      </c>
      <c r="H127" s="181"/>
      <c r="I127" s="181" t="s">
        <v>433</v>
      </c>
      <c r="J127" s="181" t="s">
        <v>434</v>
      </c>
      <c r="K127" s="181" t="s">
        <v>73</v>
      </c>
      <c r="L127" s="128">
        <v>500</v>
      </c>
      <c r="M127" s="128">
        <v>195</v>
      </c>
      <c r="N127" s="128">
        <v>1251</v>
      </c>
      <c r="O127" s="235" t="s">
        <v>462</v>
      </c>
      <c r="P127" s="236" t="s">
        <v>74</v>
      </c>
      <c r="Q127" s="236" t="s">
        <v>250</v>
      </c>
      <c r="R127" s="183" t="s">
        <v>441</v>
      </c>
      <c r="S127" s="183" t="s">
        <v>463</v>
      </c>
      <c r="T127" s="237">
        <v>1212000</v>
      </c>
    </row>
    <row r="128" spans="1:20" s="4" customFormat="1" ht="71.25" customHeight="1">
      <c r="A128" s="181">
        <v>7</v>
      </c>
      <c r="B128" s="183" t="s">
        <v>464</v>
      </c>
      <c r="C128" s="183" t="s">
        <v>465</v>
      </c>
      <c r="D128" s="232">
        <v>1906</v>
      </c>
      <c r="E128" s="233" t="s">
        <v>466</v>
      </c>
      <c r="F128" s="182" t="s">
        <v>431</v>
      </c>
      <c r="G128" s="181" t="s">
        <v>432</v>
      </c>
      <c r="H128" s="181"/>
      <c r="I128" s="181" t="s">
        <v>433</v>
      </c>
      <c r="J128" s="181" t="s">
        <v>434</v>
      </c>
      <c r="K128" s="181" t="s">
        <v>73</v>
      </c>
      <c r="L128" s="128">
        <v>410</v>
      </c>
      <c r="M128" s="128">
        <v>205</v>
      </c>
      <c r="N128" s="128">
        <v>1231</v>
      </c>
      <c r="O128" s="235" t="s">
        <v>467</v>
      </c>
      <c r="P128" s="236" t="s">
        <v>74</v>
      </c>
      <c r="Q128" s="236" t="s">
        <v>250</v>
      </c>
      <c r="R128" s="183" t="s">
        <v>441</v>
      </c>
      <c r="S128" s="183" t="s">
        <v>468</v>
      </c>
      <c r="T128" s="237">
        <v>1029000</v>
      </c>
    </row>
    <row r="129" spans="1:20" s="4" customFormat="1" ht="84" customHeight="1">
      <c r="A129" s="183">
        <v>8</v>
      </c>
      <c r="B129" s="183" t="s">
        <v>469</v>
      </c>
      <c r="C129" s="183" t="s">
        <v>470</v>
      </c>
      <c r="D129" s="232">
        <v>1906</v>
      </c>
      <c r="E129" s="233" t="s">
        <v>471</v>
      </c>
      <c r="F129" s="164" t="s">
        <v>472</v>
      </c>
      <c r="G129" s="181" t="s">
        <v>432</v>
      </c>
      <c r="H129" s="181"/>
      <c r="I129" s="181" t="s">
        <v>433</v>
      </c>
      <c r="J129" s="181" t="s">
        <v>434</v>
      </c>
      <c r="K129" s="181" t="s">
        <v>73</v>
      </c>
      <c r="L129" s="128">
        <v>98</v>
      </c>
      <c r="M129" s="128">
        <v>115</v>
      </c>
      <c r="N129" s="128">
        <v>579</v>
      </c>
      <c r="O129" s="235" t="s">
        <v>435</v>
      </c>
      <c r="P129" s="236" t="s">
        <v>73</v>
      </c>
      <c r="Q129" s="236" t="s">
        <v>250</v>
      </c>
      <c r="R129" s="183" t="s">
        <v>473</v>
      </c>
      <c r="S129" s="183" t="s">
        <v>468</v>
      </c>
      <c r="T129" s="237">
        <v>174000</v>
      </c>
    </row>
    <row r="130" spans="1:20" s="4" customFormat="1" ht="75" customHeight="1">
      <c r="A130" s="181">
        <v>9</v>
      </c>
      <c r="B130" s="183" t="s">
        <v>474</v>
      </c>
      <c r="C130" s="183" t="s">
        <v>475</v>
      </c>
      <c r="D130" s="232">
        <v>1906</v>
      </c>
      <c r="E130" s="233" t="s">
        <v>476</v>
      </c>
      <c r="F130" s="182" t="s">
        <v>431</v>
      </c>
      <c r="G130" s="181" t="s">
        <v>432</v>
      </c>
      <c r="H130" s="181"/>
      <c r="I130" s="181" t="s">
        <v>433</v>
      </c>
      <c r="J130" s="181" t="s">
        <v>434</v>
      </c>
      <c r="K130" s="181" t="s">
        <v>73</v>
      </c>
      <c r="L130" s="128">
        <v>12</v>
      </c>
      <c r="M130" s="128">
        <v>16</v>
      </c>
      <c r="N130" s="128">
        <v>36</v>
      </c>
      <c r="O130" s="235" t="s">
        <v>477</v>
      </c>
      <c r="P130" s="236" t="s">
        <v>73</v>
      </c>
      <c r="Q130" s="236" t="s">
        <v>478</v>
      </c>
      <c r="R130" s="183" t="s">
        <v>441</v>
      </c>
      <c r="S130" s="183" t="s">
        <v>269</v>
      </c>
      <c r="T130" s="237">
        <v>14000</v>
      </c>
    </row>
    <row r="131" spans="1:20" s="142" customFormat="1" ht="69" customHeight="1">
      <c r="A131" s="183">
        <v>10</v>
      </c>
      <c r="B131" s="238" t="s">
        <v>263</v>
      </c>
      <c r="C131" s="139" t="s">
        <v>406</v>
      </c>
      <c r="D131" s="238">
        <v>2000</v>
      </c>
      <c r="E131" s="140" t="s">
        <v>407</v>
      </c>
      <c r="F131" s="140" t="s">
        <v>408</v>
      </c>
      <c r="G131" s="238" t="s">
        <v>409</v>
      </c>
      <c r="H131" s="238"/>
      <c r="I131" s="238" t="s">
        <v>388</v>
      </c>
      <c r="J131" s="238" t="s">
        <v>410</v>
      </c>
      <c r="K131" s="238" t="s">
        <v>73</v>
      </c>
      <c r="L131" s="239" t="s">
        <v>606</v>
      </c>
      <c r="M131" s="239" t="s">
        <v>607</v>
      </c>
      <c r="N131" s="239" t="s">
        <v>608</v>
      </c>
      <c r="O131" s="239">
        <v>1</v>
      </c>
      <c r="P131" s="239" t="s">
        <v>73</v>
      </c>
      <c r="Q131" s="240" t="s">
        <v>411</v>
      </c>
      <c r="R131" s="241" t="s">
        <v>412</v>
      </c>
      <c r="S131" s="242" t="s">
        <v>413</v>
      </c>
      <c r="T131" s="243">
        <v>291362.79</v>
      </c>
    </row>
    <row r="132" spans="1:20" s="142" customFormat="1" ht="69" customHeight="1">
      <c r="A132" s="181">
        <v>11</v>
      </c>
      <c r="B132" s="244" t="s">
        <v>414</v>
      </c>
      <c r="C132" s="146" t="s">
        <v>415</v>
      </c>
      <c r="D132" s="244">
        <v>2000</v>
      </c>
      <c r="E132" s="245" t="s">
        <v>416</v>
      </c>
      <c r="F132" s="246" t="s">
        <v>417</v>
      </c>
      <c r="G132" s="238" t="s">
        <v>409</v>
      </c>
      <c r="H132" s="238"/>
      <c r="I132" s="238" t="s">
        <v>388</v>
      </c>
      <c r="J132" s="238" t="s">
        <v>410</v>
      </c>
      <c r="K132" s="238" t="s">
        <v>73</v>
      </c>
      <c r="L132" s="239" t="s">
        <v>609</v>
      </c>
      <c r="M132" s="239" t="s">
        <v>610</v>
      </c>
      <c r="N132" s="239" t="s">
        <v>611</v>
      </c>
      <c r="O132" s="239">
        <v>4</v>
      </c>
      <c r="P132" s="239" t="s">
        <v>74</v>
      </c>
      <c r="Q132" s="247" t="s">
        <v>418</v>
      </c>
      <c r="R132" s="242" t="s">
        <v>419</v>
      </c>
      <c r="S132" s="247" t="s">
        <v>420</v>
      </c>
      <c r="T132" s="243">
        <v>10085902.6</v>
      </c>
    </row>
    <row r="133" spans="1:20" s="142" customFormat="1" ht="69" customHeight="1">
      <c r="A133" s="183">
        <v>12</v>
      </c>
      <c r="B133" s="146" t="s">
        <v>421</v>
      </c>
      <c r="C133" s="146" t="s">
        <v>422</v>
      </c>
      <c r="D133" s="244">
        <v>2000</v>
      </c>
      <c r="E133" s="245" t="s">
        <v>423</v>
      </c>
      <c r="F133" s="246" t="s">
        <v>424</v>
      </c>
      <c r="G133" s="238" t="s">
        <v>425</v>
      </c>
      <c r="H133" s="238"/>
      <c r="I133" s="244" t="s">
        <v>388</v>
      </c>
      <c r="J133" s="238" t="s">
        <v>426</v>
      </c>
      <c r="K133" s="238" t="s">
        <v>73</v>
      </c>
      <c r="L133" s="248"/>
      <c r="M133" s="239" t="s">
        <v>612</v>
      </c>
      <c r="N133" s="248"/>
      <c r="O133" s="248"/>
      <c r="P133" s="249" t="s">
        <v>427</v>
      </c>
      <c r="Q133" s="248"/>
      <c r="R133" s="248"/>
      <c r="S133" s="248"/>
      <c r="T133" s="250">
        <v>508195</v>
      </c>
    </row>
    <row r="134" spans="1:20" s="142" customFormat="1" ht="12.75" customHeight="1">
      <c r="A134" s="426" t="s">
        <v>6</v>
      </c>
      <c r="B134" s="426"/>
      <c r="C134" s="426"/>
      <c r="D134" s="426"/>
      <c r="E134" s="251"/>
      <c r="F134" s="252"/>
      <c r="G134" s="253"/>
      <c r="H134" s="253"/>
      <c r="I134" s="253"/>
      <c r="J134" s="253"/>
      <c r="K134" s="253"/>
      <c r="L134" s="254"/>
      <c r="M134" s="254"/>
      <c r="N134" s="254"/>
      <c r="O134" s="254"/>
      <c r="P134" s="254"/>
      <c r="Q134" s="254"/>
      <c r="R134" s="254"/>
      <c r="S134" s="255"/>
      <c r="T134" s="250">
        <f>SUM(T122:T133)</f>
        <v>26932460.39</v>
      </c>
    </row>
    <row r="135" spans="1:20" s="16" customFormat="1" ht="10.5">
      <c r="A135" s="13"/>
      <c r="B135" s="13"/>
      <c r="C135" s="13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5"/>
    </row>
    <row r="136" spans="1:20" s="16" customFormat="1" ht="10.5">
      <c r="A136" s="13"/>
      <c r="B136" s="13"/>
      <c r="C136" s="13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5"/>
    </row>
    <row r="138" ht="12.75">
      <c r="T138" s="40">
        <f>T134+T115+T101+T92+T75+T53+T45+T24+T12+T6</f>
        <v>91140646.07</v>
      </c>
    </row>
  </sheetData>
  <sheetProtection/>
  <mergeCells count="216">
    <mergeCell ref="Q83:S83"/>
    <mergeCell ref="T83:T84"/>
    <mergeCell ref="A92:D92"/>
    <mergeCell ref="N9:N10"/>
    <mergeCell ref="O9:O10"/>
    <mergeCell ref="P9:P10"/>
    <mergeCell ref="Q9:S9"/>
    <mergeCell ref="T9:T10"/>
    <mergeCell ref="A12:D12"/>
    <mergeCell ref="G9:G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2:H3"/>
    <mergeCell ref="A134:D134"/>
    <mergeCell ref="O29:O37"/>
    <mergeCell ref="P29:P37"/>
    <mergeCell ref="Q29:Q37"/>
    <mergeCell ref="F58:F59"/>
    <mergeCell ref="G58:G59"/>
    <mergeCell ref="I58:I59"/>
    <mergeCell ref="J58:J59"/>
    <mergeCell ref="T29:T37"/>
    <mergeCell ref="F31:F37"/>
    <mergeCell ref="S31:S37"/>
    <mergeCell ref="R32:R37"/>
    <mergeCell ref="I29:I37"/>
    <mergeCell ref="J29:J37"/>
    <mergeCell ref="K29:K37"/>
    <mergeCell ref="L29:L37"/>
    <mergeCell ref="M29:M37"/>
    <mergeCell ref="N29:N37"/>
    <mergeCell ref="K58:K59"/>
    <mergeCell ref="M16:M17"/>
    <mergeCell ref="N16:N17"/>
    <mergeCell ref="O16:O17"/>
    <mergeCell ref="P16:P17"/>
    <mergeCell ref="Q16:S16"/>
    <mergeCell ref="L27:L28"/>
    <mergeCell ref="M27:M28"/>
    <mergeCell ref="N48:N49"/>
    <mergeCell ref="O48:O49"/>
    <mergeCell ref="T16:T17"/>
    <mergeCell ref="M58:M59"/>
    <mergeCell ref="P58:P59"/>
    <mergeCell ref="Q58:S58"/>
    <mergeCell ref="A29:A37"/>
    <mergeCell ref="B29:B37"/>
    <mergeCell ref="C29:C37"/>
    <mergeCell ref="D29:D37"/>
    <mergeCell ref="G29:G37"/>
    <mergeCell ref="L16:L17"/>
    <mergeCell ref="T96:T97"/>
    <mergeCell ref="D58:D59"/>
    <mergeCell ref="E58:E59"/>
    <mergeCell ref="A75:D75"/>
    <mergeCell ref="N96:N97"/>
    <mergeCell ref="O96:O97"/>
    <mergeCell ref="P96:P97"/>
    <mergeCell ref="A96:A97"/>
    <mergeCell ref="L58:L59"/>
    <mergeCell ref="P83:P84"/>
    <mergeCell ref="A101:D101"/>
    <mergeCell ref="L96:L97"/>
    <mergeCell ref="M96:M97"/>
    <mergeCell ref="Q96:S96"/>
    <mergeCell ref="N27:N28"/>
    <mergeCell ref="O27:O28"/>
    <mergeCell ref="P27:P28"/>
    <mergeCell ref="Q27:S27"/>
    <mergeCell ref="N58:N59"/>
    <mergeCell ref="O58:O59"/>
    <mergeCell ref="T27:T28"/>
    <mergeCell ref="F96:F97"/>
    <mergeCell ref="G96:G97"/>
    <mergeCell ref="I96:I97"/>
    <mergeCell ref="J96:J97"/>
    <mergeCell ref="K96:K97"/>
    <mergeCell ref="G27:G28"/>
    <mergeCell ref="I27:I28"/>
    <mergeCell ref="J27:J28"/>
    <mergeCell ref="K27:K28"/>
    <mergeCell ref="B96:B97"/>
    <mergeCell ref="C96:C97"/>
    <mergeCell ref="D96:D97"/>
    <mergeCell ref="T2:T3"/>
    <mergeCell ref="E96:E97"/>
    <mergeCell ref="O105:O106"/>
    <mergeCell ref="P105:P106"/>
    <mergeCell ref="Q105:S105"/>
    <mergeCell ref="T105:T106"/>
    <mergeCell ref="C105:C106"/>
    <mergeCell ref="A115:D115"/>
    <mergeCell ref="G105:G106"/>
    <mergeCell ref="I105:I106"/>
    <mergeCell ref="J105:J106"/>
    <mergeCell ref="K105:K106"/>
    <mergeCell ref="Q2:S2"/>
    <mergeCell ref="L105:L106"/>
    <mergeCell ref="M105:M106"/>
    <mergeCell ref="A105:A106"/>
    <mergeCell ref="B105:B106"/>
    <mergeCell ref="D105:D106"/>
    <mergeCell ref="E105:E106"/>
    <mergeCell ref="F105:F106"/>
    <mergeCell ref="N105:N106"/>
    <mergeCell ref="K2:K3"/>
    <mergeCell ref="L2:L3"/>
    <mergeCell ref="M2:M3"/>
    <mergeCell ref="N2:N3"/>
    <mergeCell ref="I2:I3"/>
    <mergeCell ref="J2:J3"/>
    <mergeCell ref="O2:O3"/>
    <mergeCell ref="P2:P3"/>
    <mergeCell ref="A1:T1"/>
    <mergeCell ref="A2:A3"/>
    <mergeCell ref="B2:B3"/>
    <mergeCell ref="C2:C3"/>
    <mergeCell ref="D2:D3"/>
    <mergeCell ref="E2:E3"/>
    <mergeCell ref="F2:F3"/>
    <mergeCell ref="G2:G3"/>
    <mergeCell ref="A120:A121"/>
    <mergeCell ref="B120:B121"/>
    <mergeCell ref="C120:C121"/>
    <mergeCell ref="D120:D121"/>
    <mergeCell ref="K16:K17"/>
    <mergeCell ref="A24:D24"/>
    <mergeCell ref="A58:A59"/>
    <mergeCell ref="B58:B59"/>
    <mergeCell ref="C58:C59"/>
    <mergeCell ref="D16:D17"/>
    <mergeCell ref="G16:G17"/>
    <mergeCell ref="I16:I17"/>
    <mergeCell ref="J16:J17"/>
    <mergeCell ref="C27:C28"/>
    <mergeCell ref="D27:D28"/>
    <mergeCell ref="E27:E28"/>
    <mergeCell ref="F27:F28"/>
    <mergeCell ref="C83:C84"/>
    <mergeCell ref="D83:D84"/>
    <mergeCell ref="E83:E84"/>
    <mergeCell ref="F83:F84"/>
    <mergeCell ref="E16:E17"/>
    <mergeCell ref="F16:F17"/>
    <mergeCell ref="K120:K121"/>
    <mergeCell ref="A16:A17"/>
    <mergeCell ref="B16:B17"/>
    <mergeCell ref="C16:C17"/>
    <mergeCell ref="A27:A28"/>
    <mergeCell ref="B27:B28"/>
    <mergeCell ref="G83:G84"/>
    <mergeCell ref="I83:I84"/>
    <mergeCell ref="A83:A84"/>
    <mergeCell ref="B83:B84"/>
    <mergeCell ref="M120:M121"/>
    <mergeCell ref="N120:N121"/>
    <mergeCell ref="O120:O121"/>
    <mergeCell ref="P120:P121"/>
    <mergeCell ref="Q120:S120"/>
    <mergeCell ref="E120:E121"/>
    <mergeCell ref="F120:F121"/>
    <mergeCell ref="G120:G121"/>
    <mergeCell ref="I120:I121"/>
    <mergeCell ref="J120:J121"/>
    <mergeCell ref="T120:T121"/>
    <mergeCell ref="A48:A49"/>
    <mergeCell ref="B48:B49"/>
    <mergeCell ref="C48:C49"/>
    <mergeCell ref="D48:D49"/>
    <mergeCell ref="E48:E49"/>
    <mergeCell ref="F48:F49"/>
    <mergeCell ref="G48:G49"/>
    <mergeCell ref="I48:I49"/>
    <mergeCell ref="L120:L121"/>
    <mergeCell ref="P48:P49"/>
    <mergeCell ref="Q48:S48"/>
    <mergeCell ref="T48:T49"/>
    <mergeCell ref="A53:D53"/>
    <mergeCell ref="J48:J49"/>
    <mergeCell ref="K48:K49"/>
    <mergeCell ref="L48:L49"/>
    <mergeCell ref="M48:M49"/>
    <mergeCell ref="J83:J84"/>
    <mergeCell ref="K83:K84"/>
    <mergeCell ref="L83:L84"/>
    <mergeCell ref="M83:M84"/>
    <mergeCell ref="N83:N84"/>
    <mergeCell ref="O83:O84"/>
    <mergeCell ref="T58:T59"/>
    <mergeCell ref="N38:N44"/>
    <mergeCell ref="O38:O44"/>
    <mergeCell ref="A38:A44"/>
    <mergeCell ref="B38:B44"/>
    <mergeCell ref="C38:C44"/>
    <mergeCell ref="D38:D44"/>
    <mergeCell ref="G38:G44"/>
    <mergeCell ref="I38:I44"/>
    <mergeCell ref="P38:P44"/>
    <mergeCell ref="T38:T44"/>
    <mergeCell ref="F40:F44"/>
    <mergeCell ref="S40:S44"/>
    <mergeCell ref="J38:J44"/>
    <mergeCell ref="K38:K44"/>
    <mergeCell ref="L38:L44"/>
    <mergeCell ref="M38:M44"/>
    <mergeCell ref="Q38:Q44"/>
    <mergeCell ref="R38:R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3"/>
  <sheetViews>
    <sheetView zoomScalePageLayoutView="0" workbookViewId="0" topLeftCell="A371">
      <selection activeCell="D389" sqref="D389"/>
    </sheetView>
  </sheetViews>
  <sheetFormatPr defaultColWidth="9.140625" defaultRowHeight="12.75"/>
  <cols>
    <col min="1" max="1" width="5.421875" style="32" customWidth="1"/>
    <col min="2" max="2" width="50.00390625" style="32" customWidth="1"/>
    <col min="3" max="3" width="17.8515625" style="32" customWidth="1"/>
    <col min="4" max="4" width="17.8515625" style="284" customWidth="1"/>
    <col min="5" max="5" width="27.7109375" style="33" customWidth="1"/>
    <col min="6" max="6" width="19.00390625" style="2" customWidth="1"/>
    <col min="7" max="16384" width="9.140625" style="2" customWidth="1"/>
  </cols>
  <sheetData>
    <row r="1" spans="1:7" s="256" customFormat="1" ht="27" customHeight="1">
      <c r="A1" s="453" t="s">
        <v>843</v>
      </c>
      <c r="B1" s="453"/>
      <c r="C1" s="453"/>
      <c r="D1" s="453"/>
      <c r="E1" s="453"/>
      <c r="F1" s="453"/>
      <c r="G1" s="453"/>
    </row>
    <row r="2" spans="1:7" s="256" customFormat="1" ht="11.25">
      <c r="A2" s="257" t="s">
        <v>844</v>
      </c>
      <c r="B2" s="258"/>
      <c r="C2" s="258"/>
      <c r="D2" s="259"/>
      <c r="E2" s="260"/>
      <c r="F2" s="258"/>
      <c r="G2" s="261"/>
    </row>
    <row r="3" spans="1:7" s="256" customFormat="1" ht="11.25">
      <c r="A3" s="257" t="s">
        <v>845</v>
      </c>
      <c r="B3" s="258"/>
      <c r="C3" s="258"/>
      <c r="D3" s="259"/>
      <c r="E3" s="260"/>
      <c r="F3" s="258"/>
      <c r="G3" s="261"/>
    </row>
    <row r="4" spans="1:6" s="256" customFormat="1" ht="10.5">
      <c r="A4" s="257" t="s">
        <v>847</v>
      </c>
      <c r="B4" s="262"/>
      <c r="C4" s="262"/>
      <c r="D4" s="262"/>
      <c r="E4" s="260"/>
      <c r="F4" s="263"/>
    </row>
    <row r="5" spans="1:6" s="256" customFormat="1" ht="10.5">
      <c r="A5" s="257" t="s">
        <v>846</v>
      </c>
      <c r="B5" s="262"/>
      <c r="C5" s="262"/>
      <c r="D5" s="262"/>
      <c r="E5" s="260"/>
      <c r="F5" s="263"/>
    </row>
    <row r="6" spans="1:6" s="256" customFormat="1" ht="11.25" thickBot="1">
      <c r="A6" s="257"/>
      <c r="B6" s="262"/>
      <c r="C6" s="262"/>
      <c r="D6" s="262"/>
      <c r="E6" s="264"/>
      <c r="F6" s="263"/>
    </row>
    <row r="7" spans="1:6" s="271" customFormat="1" ht="18" thickBot="1">
      <c r="A7" s="265" t="s">
        <v>16</v>
      </c>
      <c r="B7" s="266"/>
      <c r="C7" s="267"/>
      <c r="D7" s="268"/>
      <c r="E7" s="269"/>
      <c r="F7" s="270"/>
    </row>
    <row r="8" spans="1:6" ht="13.5">
      <c r="A8" s="454" t="s">
        <v>849</v>
      </c>
      <c r="B8" s="455"/>
      <c r="C8" s="455"/>
      <c r="D8" s="455"/>
      <c r="E8" s="456"/>
      <c r="F8" s="1"/>
    </row>
    <row r="9" spans="1:6" ht="61.5" customHeight="1" thickBot="1">
      <c r="A9" s="272" t="s">
        <v>5</v>
      </c>
      <c r="B9" s="273" t="s">
        <v>7</v>
      </c>
      <c r="C9" s="273" t="s">
        <v>8</v>
      </c>
      <c r="D9" s="274" t="s">
        <v>848</v>
      </c>
      <c r="E9" s="275" t="s">
        <v>946</v>
      </c>
      <c r="F9" s="1"/>
    </row>
    <row r="10" spans="1:5" ht="12.75">
      <c r="A10" s="127" t="s">
        <v>12</v>
      </c>
      <c r="B10" s="276" t="s">
        <v>20</v>
      </c>
      <c r="C10" s="276">
        <v>2009</v>
      </c>
      <c r="D10" s="277" t="s">
        <v>942</v>
      </c>
      <c r="E10" s="278">
        <v>614.88</v>
      </c>
    </row>
    <row r="11" spans="1:5" ht="12.75">
      <c r="A11" s="127" t="s">
        <v>13</v>
      </c>
      <c r="B11" s="276" t="s">
        <v>21</v>
      </c>
      <c r="C11" s="276">
        <v>2009</v>
      </c>
      <c r="D11" s="277" t="s">
        <v>942</v>
      </c>
      <c r="E11" s="278">
        <v>523.38</v>
      </c>
    </row>
    <row r="12" spans="1:5" ht="12.75">
      <c r="A12" s="127" t="s">
        <v>14</v>
      </c>
      <c r="B12" s="276" t="s">
        <v>19</v>
      </c>
      <c r="C12" s="276">
        <v>2009</v>
      </c>
      <c r="D12" s="277" t="s">
        <v>942</v>
      </c>
      <c r="E12" s="278">
        <v>302.99</v>
      </c>
    </row>
    <row r="13" spans="1:5" ht="12.75">
      <c r="A13" s="127" t="s">
        <v>175</v>
      </c>
      <c r="B13" s="276" t="s">
        <v>19</v>
      </c>
      <c r="C13" s="276">
        <v>2009</v>
      </c>
      <c r="D13" s="277" t="s">
        <v>942</v>
      </c>
      <c r="E13" s="278">
        <v>302.99</v>
      </c>
    </row>
    <row r="14" spans="1:5" ht="12.75">
      <c r="A14" s="127" t="s">
        <v>228</v>
      </c>
      <c r="B14" s="276" t="s">
        <v>18</v>
      </c>
      <c r="C14" s="276">
        <v>2009</v>
      </c>
      <c r="D14" s="277" t="s">
        <v>942</v>
      </c>
      <c r="E14" s="278">
        <v>1507.92</v>
      </c>
    </row>
    <row r="15" spans="1:5" ht="12.75">
      <c r="A15" s="127" t="s">
        <v>235</v>
      </c>
      <c r="B15" s="183" t="s">
        <v>18</v>
      </c>
      <c r="C15" s="183">
        <v>2009</v>
      </c>
      <c r="D15" s="277" t="s">
        <v>942</v>
      </c>
      <c r="E15" s="208">
        <v>1507.92</v>
      </c>
    </row>
    <row r="16" spans="1:5" ht="12.75">
      <c r="A16" s="127" t="s">
        <v>854</v>
      </c>
      <c r="B16" s="183" t="s">
        <v>22</v>
      </c>
      <c r="C16" s="183">
        <v>2009</v>
      </c>
      <c r="D16" s="277" t="s">
        <v>942</v>
      </c>
      <c r="E16" s="208">
        <v>1993.96</v>
      </c>
    </row>
    <row r="17" spans="1:5" ht="12.75">
      <c r="A17" s="127" t="s">
        <v>855</v>
      </c>
      <c r="B17" s="183" t="s">
        <v>23</v>
      </c>
      <c r="C17" s="183">
        <v>2009</v>
      </c>
      <c r="D17" s="277" t="s">
        <v>942</v>
      </c>
      <c r="E17" s="208">
        <v>299.4</v>
      </c>
    </row>
    <row r="18" spans="1:5" ht="12.75">
      <c r="A18" s="127" t="s">
        <v>856</v>
      </c>
      <c r="B18" s="183" t="s">
        <v>24</v>
      </c>
      <c r="C18" s="183">
        <v>2010</v>
      </c>
      <c r="D18" s="127" t="s">
        <v>943</v>
      </c>
      <c r="E18" s="279">
        <v>1790</v>
      </c>
    </row>
    <row r="19" spans="1:5" ht="12.75">
      <c r="A19" s="127" t="s">
        <v>857</v>
      </c>
      <c r="B19" s="183" t="s">
        <v>24</v>
      </c>
      <c r="C19" s="183">
        <v>2010</v>
      </c>
      <c r="D19" s="127" t="s">
        <v>943</v>
      </c>
      <c r="E19" s="279">
        <v>1561.6</v>
      </c>
    </row>
    <row r="20" spans="1:5" ht="12.75">
      <c r="A20" s="127" t="s">
        <v>858</v>
      </c>
      <c r="B20" s="183" t="s">
        <v>25</v>
      </c>
      <c r="C20" s="183">
        <v>2009</v>
      </c>
      <c r="D20" s="127" t="s">
        <v>943</v>
      </c>
      <c r="E20" s="279">
        <v>982.1</v>
      </c>
    </row>
    <row r="21" spans="1:5" ht="12.75">
      <c r="A21" s="127" t="s">
        <v>859</v>
      </c>
      <c r="B21" s="183" t="s">
        <v>19</v>
      </c>
      <c r="C21" s="183">
        <v>2009</v>
      </c>
      <c r="D21" s="127" t="s">
        <v>943</v>
      </c>
      <c r="E21" s="279">
        <v>1085.8</v>
      </c>
    </row>
    <row r="22" spans="1:5" ht="12.75">
      <c r="A22" s="127" t="s">
        <v>860</v>
      </c>
      <c r="B22" s="183" t="s">
        <v>0</v>
      </c>
      <c r="C22" s="183">
        <v>2010</v>
      </c>
      <c r="D22" s="127" t="s">
        <v>943</v>
      </c>
      <c r="E22" s="279">
        <v>1085.8</v>
      </c>
    </row>
    <row r="23" spans="1:5" ht="12.75">
      <c r="A23" s="127" t="s">
        <v>861</v>
      </c>
      <c r="B23" s="280" t="s">
        <v>3</v>
      </c>
      <c r="C23" s="280">
        <v>2011</v>
      </c>
      <c r="D23" s="127" t="s">
        <v>943</v>
      </c>
      <c r="E23" s="281">
        <v>979</v>
      </c>
    </row>
    <row r="24" spans="1:5" ht="12.75">
      <c r="A24" s="127" t="s">
        <v>862</v>
      </c>
      <c r="B24" s="280" t="s">
        <v>574</v>
      </c>
      <c r="C24" s="280">
        <v>2012</v>
      </c>
      <c r="D24" s="127" t="s">
        <v>943</v>
      </c>
      <c r="E24" s="281">
        <v>1961.24</v>
      </c>
    </row>
    <row r="25" spans="1:5" ht="12.75">
      <c r="A25" s="127" t="s">
        <v>863</v>
      </c>
      <c r="B25" s="280" t="s">
        <v>575</v>
      </c>
      <c r="C25" s="280">
        <v>2012</v>
      </c>
      <c r="D25" s="127" t="s">
        <v>943</v>
      </c>
      <c r="E25" s="281">
        <v>2387.13</v>
      </c>
    </row>
    <row r="26" spans="1:5" ht="12.75">
      <c r="A26" s="127" t="s">
        <v>864</v>
      </c>
      <c r="B26" s="280" t="s">
        <v>574</v>
      </c>
      <c r="C26" s="280">
        <v>2012</v>
      </c>
      <c r="D26" s="127" t="s">
        <v>943</v>
      </c>
      <c r="E26" s="281">
        <v>2000</v>
      </c>
    </row>
    <row r="27" spans="1:5" ht="12.75">
      <c r="A27" s="127" t="s">
        <v>865</v>
      </c>
      <c r="B27" s="280" t="s">
        <v>866</v>
      </c>
      <c r="C27" s="280">
        <v>2013</v>
      </c>
      <c r="D27" s="127" t="s">
        <v>943</v>
      </c>
      <c r="E27" s="281">
        <v>512.3</v>
      </c>
    </row>
    <row r="28" spans="1:5" ht="12.75">
      <c r="A28" s="127" t="s">
        <v>867</v>
      </c>
      <c r="B28" s="280" t="s">
        <v>868</v>
      </c>
      <c r="C28" s="280">
        <v>2012</v>
      </c>
      <c r="D28" s="127" t="s">
        <v>943</v>
      </c>
      <c r="E28" s="281">
        <v>1120</v>
      </c>
    </row>
    <row r="29" spans="1:5" ht="12.75">
      <c r="A29" s="127" t="s">
        <v>869</v>
      </c>
      <c r="B29" s="280" t="s">
        <v>576</v>
      </c>
      <c r="C29" s="280">
        <v>2012</v>
      </c>
      <c r="D29" s="127" t="s">
        <v>943</v>
      </c>
      <c r="E29" s="281">
        <v>757</v>
      </c>
    </row>
    <row r="30" spans="1:5" ht="13.5" thickBot="1">
      <c r="A30" s="127"/>
      <c r="B30" s="282" t="s">
        <v>6</v>
      </c>
      <c r="C30" s="183"/>
      <c r="D30" s="127"/>
      <c r="E30" s="283">
        <f>SUM(E10:E29)</f>
        <v>23275.41</v>
      </c>
    </row>
    <row r="31" ht="13.5" hidden="1" thickBot="1"/>
    <row r="32" ht="13.5" hidden="1" thickBot="1"/>
    <row r="33" ht="13.5" hidden="1" thickBot="1"/>
    <row r="34" ht="13.5" hidden="1" thickBot="1"/>
    <row r="35" ht="13.5" hidden="1" thickBot="1"/>
    <row r="36" ht="13.5" hidden="1" thickBot="1"/>
    <row r="37" ht="3.75" customHeight="1" hidden="1"/>
    <row r="38" ht="13.5" hidden="1" thickBot="1"/>
    <row r="39" ht="13.5" hidden="1" thickBot="1"/>
    <row r="40" ht="13.5" hidden="1" thickBot="1"/>
    <row r="41" ht="13.5" hidden="1" thickBot="1"/>
    <row r="42" ht="13.5" hidden="1" thickBot="1"/>
    <row r="43" ht="13.5" hidden="1" thickBot="1"/>
    <row r="44" ht="13.5" hidden="1" thickBot="1"/>
    <row r="45" spans="1:5" ht="14.25" customHeight="1">
      <c r="A45" s="454" t="s">
        <v>850</v>
      </c>
      <c r="B45" s="455"/>
      <c r="C45" s="455"/>
      <c r="D45" s="455"/>
      <c r="E45" s="456"/>
    </row>
    <row r="46" spans="1:5" ht="64.5" customHeight="1" thickBot="1">
      <c r="A46" s="272" t="s">
        <v>5</v>
      </c>
      <c r="B46" s="273" t="s">
        <v>10</v>
      </c>
      <c r="C46" s="273" t="s">
        <v>8</v>
      </c>
      <c r="D46" s="274" t="s">
        <v>848</v>
      </c>
      <c r="E46" s="275" t="s">
        <v>946</v>
      </c>
    </row>
    <row r="47" spans="1:6" ht="13.5">
      <c r="A47" s="127">
        <v>1</v>
      </c>
      <c r="B47" s="181" t="s">
        <v>26</v>
      </c>
      <c r="C47" s="183">
        <v>2009</v>
      </c>
      <c r="D47" s="127" t="s">
        <v>942</v>
      </c>
      <c r="E47" s="279">
        <v>1582</v>
      </c>
      <c r="F47" s="1"/>
    </row>
    <row r="48" spans="1:6" ht="13.5">
      <c r="A48" s="127">
        <v>2</v>
      </c>
      <c r="B48" s="183" t="s">
        <v>1</v>
      </c>
      <c r="C48" s="183">
        <v>2010</v>
      </c>
      <c r="D48" s="127" t="s">
        <v>943</v>
      </c>
      <c r="E48" s="279">
        <v>2151.01</v>
      </c>
      <c r="F48" s="1"/>
    </row>
    <row r="49" spans="1:5" ht="12.75">
      <c r="A49" s="127">
        <v>3</v>
      </c>
      <c r="B49" s="183" t="s">
        <v>2</v>
      </c>
      <c r="C49" s="183">
        <v>2011</v>
      </c>
      <c r="D49" s="127" t="s">
        <v>943</v>
      </c>
      <c r="E49" s="279">
        <v>1769</v>
      </c>
    </row>
    <row r="50" spans="1:5" ht="12.75">
      <c r="A50" s="127"/>
      <c r="B50" s="282" t="s">
        <v>4</v>
      </c>
      <c r="C50" s="183"/>
      <c r="D50" s="127"/>
      <c r="E50" s="283">
        <f>SUM(E47:E49)</f>
        <v>5502.01</v>
      </c>
    </row>
    <row r="52" ht="13.5" thickBot="1"/>
    <row r="53" spans="1:6" s="271" customFormat="1" ht="18" thickBot="1">
      <c r="A53" s="265" t="s">
        <v>16</v>
      </c>
      <c r="B53" s="266"/>
      <c r="C53" s="267"/>
      <c r="D53" s="268"/>
      <c r="E53" s="285" t="s">
        <v>531</v>
      </c>
      <c r="F53" s="270"/>
    </row>
    <row r="54" spans="1:6" ht="13.5">
      <c r="A54" s="454" t="s">
        <v>849</v>
      </c>
      <c r="B54" s="455"/>
      <c r="C54" s="455"/>
      <c r="D54" s="455"/>
      <c r="E54" s="456"/>
      <c r="F54" s="1"/>
    </row>
    <row r="55" spans="1:6" ht="45.75" thickBot="1">
      <c r="A55" s="272" t="s">
        <v>5</v>
      </c>
      <c r="B55" s="273" t="s">
        <v>7</v>
      </c>
      <c r="C55" s="273" t="s">
        <v>8</v>
      </c>
      <c r="D55" s="274" t="s">
        <v>848</v>
      </c>
      <c r="E55" s="275" t="s">
        <v>946</v>
      </c>
      <c r="F55" s="1"/>
    </row>
    <row r="56" spans="1:5" ht="12.75" customHeight="1">
      <c r="A56" s="127">
        <v>1</v>
      </c>
      <c r="B56" s="286" t="s">
        <v>79</v>
      </c>
      <c r="C56" s="183">
        <v>2011</v>
      </c>
      <c r="D56" s="127" t="s">
        <v>943</v>
      </c>
      <c r="E56" s="279">
        <v>19752.57</v>
      </c>
    </row>
    <row r="57" spans="1:5" ht="15" customHeight="1">
      <c r="A57" s="127">
        <v>2</v>
      </c>
      <c r="B57" s="286" t="s">
        <v>80</v>
      </c>
      <c r="C57" s="183">
        <v>2011</v>
      </c>
      <c r="D57" s="127" t="s">
        <v>943</v>
      </c>
      <c r="E57" s="279">
        <v>49608.36</v>
      </c>
    </row>
    <row r="58" spans="1:5" ht="15" customHeight="1">
      <c r="A58" s="127">
        <v>3</v>
      </c>
      <c r="B58" s="286" t="s">
        <v>66</v>
      </c>
      <c r="C58" s="183">
        <v>2011</v>
      </c>
      <c r="D58" s="127" t="s">
        <v>943</v>
      </c>
      <c r="E58" s="279">
        <v>21264.24</v>
      </c>
    </row>
    <row r="59" spans="1:5" ht="11.25" customHeight="1">
      <c r="A59" s="127">
        <v>4</v>
      </c>
      <c r="B59" s="286" t="s">
        <v>67</v>
      </c>
      <c r="C59" s="183">
        <v>2011</v>
      </c>
      <c r="D59" s="127" t="s">
        <v>943</v>
      </c>
      <c r="E59" s="279">
        <v>25085.85</v>
      </c>
    </row>
    <row r="60" spans="1:5" ht="22.5" customHeight="1">
      <c r="A60" s="127">
        <v>5</v>
      </c>
      <c r="B60" s="286" t="s">
        <v>81</v>
      </c>
      <c r="C60" s="183">
        <v>2011</v>
      </c>
      <c r="D60" s="127" t="s">
        <v>943</v>
      </c>
      <c r="E60" s="279">
        <v>112781.16</v>
      </c>
    </row>
    <row r="61" spans="1:5" ht="25.5" customHeight="1">
      <c r="A61" s="127">
        <v>6</v>
      </c>
      <c r="B61" s="286" t="s">
        <v>68</v>
      </c>
      <c r="C61" s="183">
        <v>2011</v>
      </c>
      <c r="D61" s="127" t="s">
        <v>943</v>
      </c>
      <c r="E61" s="279">
        <v>17917.41</v>
      </c>
    </row>
    <row r="62" spans="1:5" ht="12.75" customHeight="1">
      <c r="A62" s="127">
        <v>7</v>
      </c>
      <c r="B62" s="286" t="s">
        <v>69</v>
      </c>
      <c r="C62" s="183">
        <v>2011</v>
      </c>
      <c r="D62" s="127" t="s">
        <v>943</v>
      </c>
      <c r="E62" s="279">
        <v>6339.42</v>
      </c>
    </row>
    <row r="63" spans="1:5" ht="12.75" customHeight="1">
      <c r="A63" s="127">
        <v>8</v>
      </c>
      <c r="B63" s="286" t="s">
        <v>70</v>
      </c>
      <c r="C63" s="183">
        <v>2011</v>
      </c>
      <c r="D63" s="127" t="s">
        <v>943</v>
      </c>
      <c r="E63" s="279">
        <v>19914.93</v>
      </c>
    </row>
    <row r="64" spans="1:5" ht="23.25" customHeight="1">
      <c r="A64" s="127">
        <v>9</v>
      </c>
      <c r="B64" s="286" t="s">
        <v>577</v>
      </c>
      <c r="C64" s="183">
        <v>2011</v>
      </c>
      <c r="D64" s="127" t="s">
        <v>943</v>
      </c>
      <c r="E64" s="279">
        <v>142412.598</v>
      </c>
    </row>
    <row r="65" spans="1:5" ht="13.5" thickBot="1">
      <c r="A65" s="127"/>
      <c r="B65" s="282" t="s">
        <v>6</v>
      </c>
      <c r="C65" s="183"/>
      <c r="D65" s="127"/>
      <c r="E65" s="283">
        <f>SUM(E56:E64)</f>
        <v>415076.538</v>
      </c>
    </row>
    <row r="66" spans="1:6" ht="13.5">
      <c r="A66" s="454" t="s">
        <v>851</v>
      </c>
      <c r="B66" s="455"/>
      <c r="C66" s="455"/>
      <c r="D66" s="455"/>
      <c r="E66" s="456"/>
      <c r="F66" s="1"/>
    </row>
    <row r="67" spans="1:6" ht="54" customHeight="1" thickBot="1">
      <c r="A67" s="272" t="s">
        <v>5</v>
      </c>
      <c r="B67" s="273" t="s">
        <v>7</v>
      </c>
      <c r="C67" s="273" t="s">
        <v>8</v>
      </c>
      <c r="D67" s="274" t="s">
        <v>848</v>
      </c>
      <c r="E67" s="275" t="s">
        <v>946</v>
      </c>
      <c r="F67" s="1"/>
    </row>
    <row r="68" spans="1:5" ht="26.25" customHeight="1">
      <c r="A68" s="127">
        <v>1</v>
      </c>
      <c r="B68" s="286" t="s">
        <v>578</v>
      </c>
      <c r="C68" s="183">
        <v>2011</v>
      </c>
      <c r="D68" s="127" t="s">
        <v>943</v>
      </c>
      <c r="E68" s="279">
        <v>62238</v>
      </c>
    </row>
    <row r="69" spans="1:5" ht="12.75">
      <c r="A69" s="166"/>
      <c r="B69" s="282" t="s">
        <v>6</v>
      </c>
      <c r="C69" s="166"/>
      <c r="D69" s="203"/>
      <c r="E69" s="287">
        <f>SUM(E68:E68)</f>
        <v>62238</v>
      </c>
    </row>
    <row r="70" ht="13.5" thickBot="1"/>
    <row r="71" spans="1:5" s="271" customFormat="1" ht="15.75" thickBot="1">
      <c r="A71" s="116" t="s">
        <v>625</v>
      </c>
      <c r="B71" s="117"/>
      <c r="C71" s="179"/>
      <c r="D71" s="288"/>
      <c r="E71" s="289"/>
    </row>
    <row r="72" spans="1:5" ht="15" customHeight="1">
      <c r="A72" s="454" t="s">
        <v>849</v>
      </c>
      <c r="B72" s="455"/>
      <c r="C72" s="455"/>
      <c r="D72" s="455"/>
      <c r="E72" s="456"/>
    </row>
    <row r="73" spans="1:5" ht="53.25" customHeight="1" thickBot="1">
      <c r="A73" s="272" t="s">
        <v>5</v>
      </c>
      <c r="B73" s="273" t="s">
        <v>7</v>
      </c>
      <c r="C73" s="273" t="s">
        <v>8</v>
      </c>
      <c r="D73" s="274" t="s">
        <v>848</v>
      </c>
      <c r="E73" s="275" t="s">
        <v>946</v>
      </c>
    </row>
    <row r="74" spans="1:6" ht="12.75">
      <c r="A74" s="127">
        <v>1</v>
      </c>
      <c r="B74" s="290" t="s">
        <v>539</v>
      </c>
      <c r="C74" s="291">
        <v>2010</v>
      </c>
      <c r="D74" s="292" t="s">
        <v>942</v>
      </c>
      <c r="E74" s="292">
        <v>1705.58</v>
      </c>
      <c r="F74" s="3"/>
    </row>
    <row r="75" spans="1:5" ht="12.75">
      <c r="A75" s="127">
        <v>2</v>
      </c>
      <c r="B75" s="290" t="s">
        <v>540</v>
      </c>
      <c r="C75" s="291">
        <v>2010</v>
      </c>
      <c r="D75" s="292" t="s">
        <v>942</v>
      </c>
      <c r="E75" s="292">
        <v>1705.68</v>
      </c>
    </row>
    <row r="76" spans="1:5" ht="12.75">
      <c r="A76" s="127">
        <v>3</v>
      </c>
      <c r="B76" s="187" t="s">
        <v>541</v>
      </c>
      <c r="C76" s="205">
        <v>2010</v>
      </c>
      <c r="D76" s="293" t="s">
        <v>942</v>
      </c>
      <c r="E76" s="293">
        <v>1705.68</v>
      </c>
    </row>
    <row r="77" spans="1:5" ht="12.75">
      <c r="A77" s="127">
        <v>4</v>
      </c>
      <c r="B77" s="187" t="s">
        <v>897</v>
      </c>
      <c r="C77" s="205">
        <v>2011</v>
      </c>
      <c r="D77" s="205" t="s">
        <v>943</v>
      </c>
      <c r="E77" s="279">
        <v>390</v>
      </c>
    </row>
    <row r="78" spans="1:5" ht="12.75">
      <c r="A78" s="127">
        <v>5</v>
      </c>
      <c r="B78" s="187" t="s">
        <v>18</v>
      </c>
      <c r="C78" s="205">
        <v>2011</v>
      </c>
      <c r="D78" s="205" t="s">
        <v>943</v>
      </c>
      <c r="E78" s="279">
        <v>1690</v>
      </c>
    </row>
    <row r="79" spans="1:5" ht="12.75">
      <c r="A79" s="127">
        <v>6</v>
      </c>
      <c r="B79" s="187" t="s">
        <v>18</v>
      </c>
      <c r="C79" s="205">
        <v>2011</v>
      </c>
      <c r="D79" s="205" t="s">
        <v>943</v>
      </c>
      <c r="E79" s="279">
        <v>1690</v>
      </c>
    </row>
    <row r="80" spans="1:5" ht="12.75">
      <c r="A80" s="127">
        <v>7</v>
      </c>
      <c r="B80" s="187" t="s">
        <v>18</v>
      </c>
      <c r="C80" s="205">
        <v>2011</v>
      </c>
      <c r="D80" s="205" t="s">
        <v>943</v>
      </c>
      <c r="E80" s="279">
        <v>1690</v>
      </c>
    </row>
    <row r="81" spans="1:5" ht="12.75">
      <c r="A81" s="127">
        <v>8</v>
      </c>
      <c r="B81" s="187" t="s">
        <v>542</v>
      </c>
      <c r="C81" s="205">
        <v>2011</v>
      </c>
      <c r="D81" s="205" t="s">
        <v>943</v>
      </c>
      <c r="E81" s="279">
        <v>400</v>
      </c>
    </row>
    <row r="82" spans="1:5" ht="12.75">
      <c r="A82" s="127">
        <v>9</v>
      </c>
      <c r="B82" s="187" t="s">
        <v>542</v>
      </c>
      <c r="C82" s="205">
        <v>2011</v>
      </c>
      <c r="D82" s="205" t="s">
        <v>943</v>
      </c>
      <c r="E82" s="279">
        <v>400</v>
      </c>
    </row>
    <row r="83" spans="1:5" ht="12.75">
      <c r="A83" s="127">
        <v>10</v>
      </c>
      <c r="B83" s="187" t="s">
        <v>542</v>
      </c>
      <c r="C83" s="205">
        <v>2011</v>
      </c>
      <c r="D83" s="205" t="s">
        <v>943</v>
      </c>
      <c r="E83" s="279">
        <v>400</v>
      </c>
    </row>
    <row r="84" spans="1:5" ht="23.25">
      <c r="A84" s="127">
        <v>11</v>
      </c>
      <c r="B84" s="187" t="s">
        <v>543</v>
      </c>
      <c r="C84" s="205">
        <v>2011</v>
      </c>
      <c r="D84" s="205" t="s">
        <v>943</v>
      </c>
      <c r="E84" s="279">
        <v>910</v>
      </c>
    </row>
    <row r="85" spans="1:5" ht="23.25">
      <c r="A85" s="127">
        <v>12</v>
      </c>
      <c r="B85" s="187" t="s">
        <v>543</v>
      </c>
      <c r="C85" s="205">
        <v>2011</v>
      </c>
      <c r="D85" s="205" t="s">
        <v>943</v>
      </c>
      <c r="E85" s="279">
        <v>910</v>
      </c>
    </row>
    <row r="86" spans="1:5" ht="23.25">
      <c r="A86" s="127">
        <v>13</v>
      </c>
      <c r="B86" s="187" t="s">
        <v>543</v>
      </c>
      <c r="C86" s="205">
        <v>2011</v>
      </c>
      <c r="D86" s="205" t="s">
        <v>943</v>
      </c>
      <c r="E86" s="279">
        <v>910</v>
      </c>
    </row>
    <row r="87" spans="1:5" ht="12.75">
      <c r="A87" s="127">
        <v>14</v>
      </c>
      <c r="B87" s="187" t="s">
        <v>898</v>
      </c>
      <c r="C87" s="205">
        <v>2012</v>
      </c>
      <c r="D87" s="205" t="s">
        <v>943</v>
      </c>
      <c r="E87" s="279">
        <v>379</v>
      </c>
    </row>
    <row r="88" spans="1:5" ht="23.25">
      <c r="A88" s="127">
        <v>15</v>
      </c>
      <c r="B88" s="187" t="s">
        <v>545</v>
      </c>
      <c r="C88" s="205">
        <v>2012</v>
      </c>
      <c r="D88" s="205" t="s">
        <v>943</v>
      </c>
      <c r="E88" s="279">
        <v>910</v>
      </c>
    </row>
    <row r="89" spans="1:5" ht="12.75">
      <c r="A89" s="127">
        <v>16</v>
      </c>
      <c r="B89" s="187" t="s">
        <v>899</v>
      </c>
      <c r="C89" s="205">
        <v>2012</v>
      </c>
      <c r="D89" s="205" t="s">
        <v>943</v>
      </c>
      <c r="E89" s="279">
        <v>307.56</v>
      </c>
    </row>
    <row r="90" spans="1:5" ht="12.75">
      <c r="A90" s="127">
        <v>17</v>
      </c>
      <c r="B90" s="187" t="s">
        <v>900</v>
      </c>
      <c r="C90" s="205">
        <v>2012</v>
      </c>
      <c r="D90" s="205" t="s">
        <v>943</v>
      </c>
      <c r="E90" s="279">
        <v>3297.96</v>
      </c>
    </row>
    <row r="91" spans="1:5" ht="12.75">
      <c r="A91" s="127">
        <v>18</v>
      </c>
      <c r="B91" s="187" t="s">
        <v>901</v>
      </c>
      <c r="C91" s="205">
        <v>2013</v>
      </c>
      <c r="D91" s="205" t="s">
        <v>943</v>
      </c>
      <c r="E91" s="279">
        <v>306.27</v>
      </c>
    </row>
    <row r="92" spans="1:5" ht="13.5" thickBot="1">
      <c r="A92" s="127"/>
      <c r="B92" s="282" t="s">
        <v>6</v>
      </c>
      <c r="C92" s="183"/>
      <c r="D92" s="127"/>
      <c r="E92" s="283">
        <f>SUM(E74:E91)</f>
        <v>19707.73</v>
      </c>
    </row>
    <row r="93" spans="1:5" s="1" customFormat="1" ht="24" customHeight="1">
      <c r="A93" s="457" t="s">
        <v>851</v>
      </c>
      <c r="B93" s="458"/>
      <c r="C93" s="458"/>
      <c r="D93" s="459"/>
      <c r="E93" s="460"/>
    </row>
    <row r="94" spans="1:5" s="1" customFormat="1" ht="48.75" customHeight="1" thickBot="1">
      <c r="A94" s="272" t="s">
        <v>5</v>
      </c>
      <c r="B94" s="273" t="s">
        <v>10</v>
      </c>
      <c r="C94" s="273" t="s">
        <v>8</v>
      </c>
      <c r="D94" s="274" t="s">
        <v>848</v>
      </c>
      <c r="E94" s="275" t="s">
        <v>946</v>
      </c>
    </row>
    <row r="95" spans="1:5" ht="12.75">
      <c r="A95" s="127">
        <v>19</v>
      </c>
      <c r="B95" s="187" t="s">
        <v>544</v>
      </c>
      <c r="C95" s="205">
        <v>2012</v>
      </c>
      <c r="D95" s="205" t="s">
        <v>943</v>
      </c>
      <c r="E95" s="279">
        <v>2250</v>
      </c>
    </row>
    <row r="97" ht="13.5" thickBot="1"/>
    <row r="98" spans="1:5" s="294" customFormat="1" ht="15.75" thickBot="1">
      <c r="A98" s="473" t="s">
        <v>626</v>
      </c>
      <c r="B98" s="474"/>
      <c r="C98" s="474"/>
      <c r="D98" s="474"/>
      <c r="E98" s="475"/>
    </row>
    <row r="99" spans="1:5" ht="12.75">
      <c r="A99" s="454" t="s">
        <v>849</v>
      </c>
      <c r="B99" s="455"/>
      <c r="C99" s="455"/>
      <c r="D99" s="455"/>
      <c r="E99" s="456"/>
    </row>
    <row r="100" spans="1:5" ht="64.5" customHeight="1" thickBot="1">
      <c r="A100" s="272" t="s">
        <v>5</v>
      </c>
      <c r="B100" s="273" t="s">
        <v>7</v>
      </c>
      <c r="C100" s="273" t="s">
        <v>8</v>
      </c>
      <c r="D100" s="274" t="s">
        <v>848</v>
      </c>
      <c r="E100" s="295" t="s">
        <v>946</v>
      </c>
    </row>
    <row r="101" spans="1:5" ht="12.75">
      <c r="A101" s="127">
        <v>1</v>
      </c>
      <c r="B101" s="296" t="s">
        <v>100</v>
      </c>
      <c r="C101" s="183">
        <v>2009</v>
      </c>
      <c r="D101" s="127" t="s">
        <v>943</v>
      </c>
      <c r="E101" s="279">
        <v>15567.2</v>
      </c>
    </row>
    <row r="102" spans="1:5" ht="12.75">
      <c r="A102" s="127">
        <v>2</v>
      </c>
      <c r="B102" s="183" t="s">
        <v>101</v>
      </c>
      <c r="C102" s="183">
        <v>2009</v>
      </c>
      <c r="D102" s="127" t="s">
        <v>943</v>
      </c>
      <c r="E102" s="279">
        <v>3650.24</v>
      </c>
    </row>
    <row r="103" spans="1:5" ht="12.75">
      <c r="A103" s="127">
        <v>3</v>
      </c>
      <c r="B103" s="183" t="s">
        <v>902</v>
      </c>
      <c r="C103" s="183">
        <v>2009</v>
      </c>
      <c r="D103" s="127" t="s">
        <v>943</v>
      </c>
      <c r="E103" s="279">
        <v>3006.08</v>
      </c>
    </row>
    <row r="104" spans="1:5" ht="12.75">
      <c r="A104" s="127">
        <v>4</v>
      </c>
      <c r="B104" s="183" t="s">
        <v>903</v>
      </c>
      <c r="C104" s="183">
        <v>2009</v>
      </c>
      <c r="D104" s="127" t="s">
        <v>943</v>
      </c>
      <c r="E104" s="279">
        <v>849.12</v>
      </c>
    </row>
    <row r="105" spans="1:5" ht="12.75">
      <c r="A105" s="127">
        <v>5</v>
      </c>
      <c r="B105" s="183" t="s">
        <v>99</v>
      </c>
      <c r="C105" s="183">
        <v>2009</v>
      </c>
      <c r="D105" s="127" t="s">
        <v>943</v>
      </c>
      <c r="E105" s="279">
        <v>5481.46</v>
      </c>
    </row>
    <row r="106" spans="1:5" ht="12.75">
      <c r="A106" s="127">
        <v>6</v>
      </c>
      <c r="B106" s="183" t="s">
        <v>102</v>
      </c>
      <c r="C106" s="183">
        <v>2009</v>
      </c>
      <c r="D106" s="127" t="s">
        <v>943</v>
      </c>
      <c r="E106" s="279">
        <v>1631.14</v>
      </c>
    </row>
    <row r="107" spans="1:5" ht="12.75">
      <c r="A107" s="127">
        <v>7</v>
      </c>
      <c r="B107" s="183" t="s">
        <v>103</v>
      </c>
      <c r="C107" s="183">
        <v>2010</v>
      </c>
      <c r="D107" s="127" t="s">
        <v>943</v>
      </c>
      <c r="E107" s="279">
        <v>1239.98</v>
      </c>
    </row>
    <row r="108" spans="1:5" ht="12.75">
      <c r="A108" s="127">
        <v>8</v>
      </c>
      <c r="B108" s="183" t="s">
        <v>104</v>
      </c>
      <c r="C108" s="183">
        <v>2010</v>
      </c>
      <c r="D108" s="127" t="s">
        <v>943</v>
      </c>
      <c r="E108" s="279">
        <v>3449.99</v>
      </c>
    </row>
    <row r="109" spans="1:5" ht="12.75">
      <c r="A109" s="127">
        <v>9</v>
      </c>
      <c r="B109" s="183" t="s">
        <v>904</v>
      </c>
      <c r="C109" s="183">
        <v>2011</v>
      </c>
      <c r="D109" s="127" t="s">
        <v>943</v>
      </c>
      <c r="E109" s="279">
        <v>5081.21</v>
      </c>
    </row>
    <row r="110" spans="1:5" ht="12.75">
      <c r="A110" s="127">
        <v>10</v>
      </c>
      <c r="B110" s="183" t="s">
        <v>905</v>
      </c>
      <c r="C110" s="183">
        <v>2011</v>
      </c>
      <c r="D110" s="127" t="s">
        <v>943</v>
      </c>
      <c r="E110" s="279">
        <v>4918.77</v>
      </c>
    </row>
    <row r="111" spans="1:5" ht="12.75">
      <c r="A111" s="127">
        <v>11</v>
      </c>
      <c r="B111" s="183" t="s">
        <v>537</v>
      </c>
      <c r="C111" s="183">
        <v>2012</v>
      </c>
      <c r="D111" s="127" t="s">
        <v>943</v>
      </c>
      <c r="E111" s="279">
        <v>945</v>
      </c>
    </row>
    <row r="112" spans="1:5" ht="12.75">
      <c r="A112" s="127">
        <v>12</v>
      </c>
      <c r="B112" s="183" t="s">
        <v>906</v>
      </c>
      <c r="C112" s="183">
        <v>2012</v>
      </c>
      <c r="D112" s="127" t="s">
        <v>943</v>
      </c>
      <c r="E112" s="279">
        <v>7000</v>
      </c>
    </row>
    <row r="113" spans="1:5" ht="12.75">
      <c r="A113" s="127">
        <v>13</v>
      </c>
      <c r="B113" s="183" t="s">
        <v>907</v>
      </c>
      <c r="C113" s="183">
        <v>2012</v>
      </c>
      <c r="D113" s="127" t="s">
        <v>943</v>
      </c>
      <c r="E113" s="279">
        <v>3569</v>
      </c>
    </row>
    <row r="114" spans="1:5" ht="12.75">
      <c r="A114" s="127">
        <v>14</v>
      </c>
      <c r="B114" s="183" t="s">
        <v>908</v>
      </c>
      <c r="C114" s="183">
        <v>2012</v>
      </c>
      <c r="D114" s="127" t="s">
        <v>943</v>
      </c>
      <c r="E114" s="279">
        <v>3800</v>
      </c>
    </row>
    <row r="115" spans="1:5" ht="12.75">
      <c r="A115" s="127">
        <v>15</v>
      </c>
      <c r="B115" s="183" t="s">
        <v>909</v>
      </c>
      <c r="C115" s="183">
        <v>2012</v>
      </c>
      <c r="D115" s="127" t="s">
        <v>943</v>
      </c>
      <c r="E115" s="279">
        <v>40402</v>
      </c>
    </row>
    <row r="116" spans="1:5" ht="15.75" customHeight="1">
      <c r="A116" s="127">
        <v>16</v>
      </c>
      <c r="B116" s="183" t="s">
        <v>910</v>
      </c>
      <c r="C116" s="183">
        <v>2013</v>
      </c>
      <c r="D116" s="127" t="s">
        <v>943</v>
      </c>
      <c r="E116" s="279">
        <v>50640</v>
      </c>
    </row>
    <row r="117" spans="1:5" ht="13.5" thickBot="1">
      <c r="A117" s="127"/>
      <c r="B117" s="282" t="s">
        <v>6</v>
      </c>
      <c r="C117" s="183"/>
      <c r="D117" s="127"/>
      <c r="E117" s="283">
        <f>SUM(E101:E116)</f>
        <v>151231.19</v>
      </c>
    </row>
    <row r="118" spans="1:5" ht="12.75" customHeight="1">
      <c r="A118" s="461" t="s">
        <v>851</v>
      </c>
      <c r="B118" s="462"/>
      <c r="C118" s="463"/>
      <c r="D118" s="297"/>
      <c r="E118" s="298"/>
    </row>
    <row r="119" spans="1:5" ht="63" customHeight="1" thickBot="1">
      <c r="A119" s="272" t="s">
        <v>5</v>
      </c>
      <c r="B119" s="273" t="s">
        <v>10</v>
      </c>
      <c r="C119" s="273" t="s">
        <v>8</v>
      </c>
      <c r="D119" s="274" t="s">
        <v>848</v>
      </c>
      <c r="E119" s="295" t="s">
        <v>946</v>
      </c>
    </row>
    <row r="120" spans="1:6" ht="12.75">
      <c r="A120" s="127">
        <v>1</v>
      </c>
      <c r="B120" s="299" t="s">
        <v>911</v>
      </c>
      <c r="C120" s="183">
        <v>2009</v>
      </c>
      <c r="D120" s="127" t="s">
        <v>943</v>
      </c>
      <c r="E120" s="279">
        <v>21477.98</v>
      </c>
      <c r="F120" s="3"/>
    </row>
    <row r="121" spans="1:6" ht="12.75">
      <c r="A121" s="127">
        <v>2</v>
      </c>
      <c r="B121" s="299" t="s">
        <v>912</v>
      </c>
      <c r="C121" s="183">
        <v>2012</v>
      </c>
      <c r="D121" s="127" t="s">
        <v>943</v>
      </c>
      <c r="E121" s="279">
        <v>3628</v>
      </c>
      <c r="F121" s="3"/>
    </row>
    <row r="122" spans="1:5" ht="13.5" thickBot="1">
      <c r="A122" s="127"/>
      <c r="B122" s="183"/>
      <c r="C122" s="183"/>
      <c r="D122" s="127"/>
      <c r="E122" s="283">
        <v>25105.98</v>
      </c>
    </row>
    <row r="123" spans="1:5" s="180" customFormat="1" ht="22.5" customHeight="1" thickBot="1">
      <c r="A123" s="300" t="s">
        <v>513</v>
      </c>
      <c r="B123" s="301"/>
      <c r="C123" s="302"/>
      <c r="D123" s="303"/>
      <c r="E123" s="304"/>
    </row>
    <row r="124" spans="1:5" s="1" customFormat="1" ht="24.75" customHeight="1">
      <c r="A124" s="454" t="s">
        <v>849</v>
      </c>
      <c r="B124" s="455"/>
      <c r="C124" s="455"/>
      <c r="D124" s="455"/>
      <c r="E124" s="456"/>
    </row>
    <row r="125" spans="1:5" s="1" customFormat="1" ht="55.5" customHeight="1" thickBot="1">
      <c r="A125" s="272" t="s">
        <v>5</v>
      </c>
      <c r="B125" s="273" t="s">
        <v>7</v>
      </c>
      <c r="C125" s="273" t="s">
        <v>8</v>
      </c>
      <c r="D125" s="274" t="s">
        <v>848</v>
      </c>
      <c r="E125" s="275" t="s">
        <v>946</v>
      </c>
    </row>
    <row r="126" spans="1:6" s="1" customFormat="1" ht="15" customHeight="1">
      <c r="A126" s="127">
        <v>1</v>
      </c>
      <c r="B126" s="183" t="s">
        <v>514</v>
      </c>
      <c r="C126" s="183">
        <v>2009</v>
      </c>
      <c r="D126" s="305" t="s">
        <v>942</v>
      </c>
      <c r="E126" s="208">
        <v>1688.23</v>
      </c>
      <c r="F126" s="306"/>
    </row>
    <row r="127" spans="1:5" s="1" customFormat="1" ht="13.5">
      <c r="A127" s="127">
        <v>2</v>
      </c>
      <c r="B127" s="183" t="s">
        <v>515</v>
      </c>
      <c r="C127" s="183">
        <v>2009</v>
      </c>
      <c r="D127" s="305" t="s">
        <v>942</v>
      </c>
      <c r="E127" s="208">
        <v>1319.4</v>
      </c>
    </row>
    <row r="128" spans="1:5" s="1" customFormat="1" ht="13.5">
      <c r="A128" s="127">
        <v>3</v>
      </c>
      <c r="B128" s="183" t="s">
        <v>516</v>
      </c>
      <c r="C128" s="183">
        <v>2009</v>
      </c>
      <c r="D128" s="305" t="s">
        <v>942</v>
      </c>
      <c r="E128" s="208">
        <v>489</v>
      </c>
    </row>
    <row r="129" spans="1:5" s="1" customFormat="1" ht="13.5">
      <c r="A129" s="127">
        <v>4</v>
      </c>
      <c r="B129" s="183" t="s">
        <v>517</v>
      </c>
      <c r="C129" s="183">
        <v>2009</v>
      </c>
      <c r="D129" s="305" t="s">
        <v>942</v>
      </c>
      <c r="E129" s="208">
        <v>1217.87</v>
      </c>
    </row>
    <row r="130" spans="1:5" s="1" customFormat="1" ht="13.5">
      <c r="A130" s="127">
        <v>5</v>
      </c>
      <c r="B130" s="183" t="s">
        <v>106</v>
      </c>
      <c r="C130" s="183">
        <v>2009</v>
      </c>
      <c r="D130" s="305" t="s">
        <v>942</v>
      </c>
      <c r="E130" s="208">
        <v>359.4</v>
      </c>
    </row>
    <row r="131" spans="1:5" s="1" customFormat="1" ht="13.5">
      <c r="A131" s="127">
        <v>6</v>
      </c>
      <c r="B131" s="183" t="s">
        <v>106</v>
      </c>
      <c r="C131" s="183">
        <v>2009</v>
      </c>
      <c r="D131" s="305" t="s">
        <v>942</v>
      </c>
      <c r="E131" s="208">
        <v>336</v>
      </c>
    </row>
    <row r="132" spans="1:5" s="1" customFormat="1" ht="13.5">
      <c r="A132" s="127">
        <v>7</v>
      </c>
      <c r="B132" s="183" t="s">
        <v>518</v>
      </c>
      <c r="C132" s="183">
        <v>2010</v>
      </c>
      <c r="D132" s="305" t="s">
        <v>942</v>
      </c>
      <c r="E132" s="208">
        <v>1964.2</v>
      </c>
    </row>
    <row r="133" spans="1:5" s="1" customFormat="1" ht="13.5">
      <c r="A133" s="127">
        <v>8</v>
      </c>
      <c r="B133" s="183" t="s">
        <v>519</v>
      </c>
      <c r="C133" s="183">
        <v>2010</v>
      </c>
      <c r="D133" s="305" t="s">
        <v>942</v>
      </c>
      <c r="E133" s="208">
        <v>1084.3</v>
      </c>
    </row>
    <row r="134" spans="1:5" s="1" customFormat="1" ht="13.5">
      <c r="A134" s="127">
        <v>9</v>
      </c>
      <c r="B134" s="183" t="s">
        <v>520</v>
      </c>
      <c r="C134" s="183">
        <v>2010</v>
      </c>
      <c r="D134" s="305" t="s">
        <v>942</v>
      </c>
      <c r="E134" s="208">
        <v>553</v>
      </c>
    </row>
    <row r="135" spans="1:5" s="1" customFormat="1" ht="13.5">
      <c r="A135" s="127">
        <v>10</v>
      </c>
      <c r="B135" s="183" t="s">
        <v>521</v>
      </c>
      <c r="C135" s="183">
        <v>2010</v>
      </c>
      <c r="D135" s="305" t="s">
        <v>942</v>
      </c>
      <c r="E135" s="208">
        <v>644</v>
      </c>
    </row>
    <row r="136" spans="1:5" s="1" customFormat="1" ht="13.5">
      <c r="A136" s="127">
        <v>11</v>
      </c>
      <c r="B136" s="183" t="s">
        <v>603</v>
      </c>
      <c r="C136" s="183">
        <v>2011</v>
      </c>
      <c r="D136" s="305" t="s">
        <v>943</v>
      </c>
      <c r="E136" s="279">
        <v>1080</v>
      </c>
    </row>
    <row r="137" spans="1:5" s="1" customFormat="1" ht="13.5">
      <c r="A137" s="127">
        <v>12</v>
      </c>
      <c r="B137" s="183" t="s">
        <v>913</v>
      </c>
      <c r="C137" s="183">
        <v>2012</v>
      </c>
      <c r="D137" s="305" t="s">
        <v>943</v>
      </c>
      <c r="E137" s="279">
        <v>2136</v>
      </c>
    </row>
    <row r="138" spans="1:5" s="1" customFormat="1" ht="13.5">
      <c r="A138" s="127">
        <v>13</v>
      </c>
      <c r="B138" s="183" t="s">
        <v>18</v>
      </c>
      <c r="C138" s="183">
        <v>2012</v>
      </c>
      <c r="D138" s="305" t="s">
        <v>943</v>
      </c>
      <c r="E138" s="279">
        <v>2136</v>
      </c>
    </row>
    <row r="139" spans="1:5" s="1" customFormat="1" ht="13.5" customHeight="1" thickBot="1">
      <c r="A139" s="127"/>
      <c r="B139" s="282" t="s">
        <v>6</v>
      </c>
      <c r="C139" s="183"/>
      <c r="D139" s="305"/>
      <c r="E139" s="283">
        <f>SUM(E126:E138)</f>
        <v>15007.4</v>
      </c>
    </row>
    <row r="140" spans="1:5" s="1" customFormat="1" ht="24" customHeight="1">
      <c r="A140" s="457" t="s">
        <v>851</v>
      </c>
      <c r="B140" s="458"/>
      <c r="C140" s="458"/>
      <c r="D140" s="459"/>
      <c r="E140" s="460"/>
    </row>
    <row r="141" spans="1:5" s="1" customFormat="1" ht="55.5" customHeight="1" thickBot="1">
      <c r="A141" s="272" t="s">
        <v>5</v>
      </c>
      <c r="B141" s="273" t="s">
        <v>10</v>
      </c>
      <c r="C141" s="273" t="s">
        <v>8</v>
      </c>
      <c r="D141" s="274" t="s">
        <v>848</v>
      </c>
      <c r="E141" s="275" t="s">
        <v>946</v>
      </c>
    </row>
    <row r="142" spans="1:5" s="1" customFormat="1" ht="13.5">
      <c r="A142" s="127">
        <v>1</v>
      </c>
      <c r="B142" s="183" t="s">
        <v>522</v>
      </c>
      <c r="C142" s="183">
        <v>2009</v>
      </c>
      <c r="D142" s="305" t="s">
        <v>942</v>
      </c>
      <c r="E142" s="208">
        <v>1911.6</v>
      </c>
    </row>
    <row r="143" spans="1:5" s="1" customFormat="1" ht="13.5">
      <c r="A143" s="127">
        <v>2</v>
      </c>
      <c r="B143" s="183" t="s">
        <v>522</v>
      </c>
      <c r="C143" s="183">
        <v>2010</v>
      </c>
      <c r="D143" s="305" t="s">
        <v>942</v>
      </c>
      <c r="E143" s="208">
        <v>1921.5</v>
      </c>
    </row>
    <row r="144" spans="1:5" s="1" customFormat="1" ht="13.5">
      <c r="A144" s="127">
        <v>3</v>
      </c>
      <c r="B144" s="183" t="s">
        <v>604</v>
      </c>
      <c r="C144" s="183">
        <v>2010</v>
      </c>
      <c r="D144" s="305" t="s">
        <v>942</v>
      </c>
      <c r="E144" s="208">
        <v>2449.27</v>
      </c>
    </row>
    <row r="145" spans="1:5" s="1" customFormat="1" ht="13.5">
      <c r="A145" s="127">
        <v>4</v>
      </c>
      <c r="B145" s="183" t="s">
        <v>605</v>
      </c>
      <c r="C145" s="183">
        <v>2012</v>
      </c>
      <c r="D145" s="305" t="s">
        <v>943</v>
      </c>
      <c r="E145" s="279">
        <v>2089.99</v>
      </c>
    </row>
    <row r="146" spans="1:5" s="1" customFormat="1" ht="13.5">
      <c r="A146" s="127">
        <v>5</v>
      </c>
      <c r="B146" s="183" t="s">
        <v>605</v>
      </c>
      <c r="C146" s="183">
        <v>2012</v>
      </c>
      <c r="D146" s="305" t="s">
        <v>943</v>
      </c>
      <c r="E146" s="279">
        <v>2139.99</v>
      </c>
    </row>
    <row r="147" spans="1:5" s="1" customFormat="1" ht="13.5">
      <c r="A147" s="127">
        <v>6</v>
      </c>
      <c r="B147" s="183" t="s">
        <v>914</v>
      </c>
      <c r="C147" s="183">
        <v>2013</v>
      </c>
      <c r="D147" s="305" t="s">
        <v>943</v>
      </c>
      <c r="E147" s="279">
        <v>2540</v>
      </c>
    </row>
    <row r="148" spans="1:5" s="1" customFormat="1" ht="18" customHeight="1">
      <c r="A148" s="127"/>
      <c r="B148" s="282" t="s">
        <v>6</v>
      </c>
      <c r="C148" s="183"/>
      <c r="D148" s="305"/>
      <c r="E148" s="283">
        <f>SUM(E142:E147)</f>
        <v>13052.35</v>
      </c>
    </row>
    <row r="149" spans="1:5" ht="13.5" thickBot="1">
      <c r="A149" s="34"/>
      <c r="B149" s="35"/>
      <c r="C149" s="36"/>
      <c r="D149" s="34"/>
      <c r="E149" s="37"/>
    </row>
    <row r="150" spans="1:5" s="310" customFormat="1" ht="15.75" thickBot="1">
      <c r="A150" s="211" t="s">
        <v>624</v>
      </c>
      <c r="B150" s="307"/>
      <c r="C150" s="308"/>
      <c r="D150" s="309"/>
      <c r="E150" s="289"/>
    </row>
    <row r="151" spans="1:5" s="1" customFormat="1" ht="24.75" customHeight="1">
      <c r="A151" s="466" t="s">
        <v>849</v>
      </c>
      <c r="B151" s="466"/>
      <c r="C151" s="466"/>
      <c r="D151" s="466"/>
      <c r="E151" s="466"/>
    </row>
    <row r="152" spans="1:5" s="1" customFormat="1" ht="75" customHeight="1" thickBot="1">
      <c r="A152" s="311" t="s">
        <v>5</v>
      </c>
      <c r="B152" s="312" t="s">
        <v>7</v>
      </c>
      <c r="C152" s="312" t="s">
        <v>8</v>
      </c>
      <c r="D152" s="313" t="s">
        <v>848</v>
      </c>
      <c r="E152" s="314" t="s">
        <v>946</v>
      </c>
    </row>
    <row r="153" spans="1:5" s="1" customFormat="1" ht="13.5">
      <c r="A153" s="315">
        <v>1</v>
      </c>
      <c r="B153" s="183" t="s">
        <v>913</v>
      </c>
      <c r="C153" s="183">
        <v>2012</v>
      </c>
      <c r="D153" s="127" t="s">
        <v>943</v>
      </c>
      <c r="E153" s="279">
        <v>417</v>
      </c>
    </row>
    <row r="154" spans="1:5" s="1" customFormat="1" ht="13.5">
      <c r="A154" s="315">
        <v>2</v>
      </c>
      <c r="B154" s="183" t="s">
        <v>913</v>
      </c>
      <c r="C154" s="183">
        <v>2013</v>
      </c>
      <c r="D154" s="127" t="s">
        <v>943</v>
      </c>
      <c r="E154" s="279">
        <v>2413</v>
      </c>
    </row>
    <row r="155" spans="1:5" s="1" customFormat="1" ht="13.5">
      <c r="A155" s="315">
        <v>3</v>
      </c>
      <c r="B155" s="183" t="s">
        <v>85</v>
      </c>
      <c r="C155" s="183">
        <v>2010</v>
      </c>
      <c r="D155" s="127" t="s">
        <v>943</v>
      </c>
      <c r="E155" s="279">
        <v>488</v>
      </c>
    </row>
    <row r="156" spans="1:5" s="1" customFormat="1" ht="14.25" thickBot="1">
      <c r="A156" s="315"/>
      <c r="B156" s="316" t="s">
        <v>6</v>
      </c>
      <c r="C156" s="215"/>
      <c r="D156" s="317"/>
      <c r="E156" s="318">
        <f>SUM(E153:E155)</f>
        <v>3318</v>
      </c>
    </row>
    <row r="157" spans="1:5" s="1" customFormat="1" ht="24" customHeight="1" thickBot="1">
      <c r="A157" s="467" t="s">
        <v>851</v>
      </c>
      <c r="B157" s="468"/>
      <c r="C157" s="468"/>
      <c r="D157" s="469"/>
      <c r="E157" s="470"/>
    </row>
    <row r="158" spans="1:5" s="1" customFormat="1" ht="45.75" thickBot="1">
      <c r="A158" s="319"/>
      <c r="B158" s="320" t="s">
        <v>10</v>
      </c>
      <c r="C158" s="320" t="s">
        <v>8</v>
      </c>
      <c r="D158" s="321" t="s">
        <v>848</v>
      </c>
      <c r="E158" s="322" t="s">
        <v>946</v>
      </c>
    </row>
    <row r="159" spans="1:5" s="1" customFormat="1" ht="13.5">
      <c r="A159" s="323">
        <v>1</v>
      </c>
      <c r="B159" s="280" t="s">
        <v>86</v>
      </c>
      <c r="C159" s="280">
        <v>2010</v>
      </c>
      <c r="D159" s="127" t="s">
        <v>943</v>
      </c>
      <c r="E159" s="324">
        <v>2599</v>
      </c>
    </row>
    <row r="160" spans="1:5" s="1" customFormat="1" ht="13.5">
      <c r="A160" s="127">
        <v>2</v>
      </c>
      <c r="B160" s="183" t="s">
        <v>915</v>
      </c>
      <c r="C160" s="183">
        <v>2010</v>
      </c>
      <c r="D160" s="127" t="s">
        <v>943</v>
      </c>
      <c r="E160" s="279">
        <v>2499</v>
      </c>
    </row>
    <row r="161" spans="1:5" s="1" customFormat="1" ht="13.5">
      <c r="A161" s="323">
        <v>3</v>
      </c>
      <c r="B161" s="166" t="s">
        <v>571</v>
      </c>
      <c r="C161" s="166">
        <v>2011</v>
      </c>
      <c r="D161" s="127" t="s">
        <v>943</v>
      </c>
      <c r="E161" s="325">
        <v>2799</v>
      </c>
    </row>
    <row r="162" spans="1:5" s="1" customFormat="1" ht="13.5">
      <c r="A162" s="127">
        <v>4</v>
      </c>
      <c r="B162" s="166" t="s">
        <v>572</v>
      </c>
      <c r="C162" s="166">
        <v>2011</v>
      </c>
      <c r="D162" s="127" t="s">
        <v>943</v>
      </c>
      <c r="E162" s="325">
        <v>2811</v>
      </c>
    </row>
    <row r="163" spans="1:5" s="1" customFormat="1" ht="13.5">
      <c r="A163" s="323">
        <v>5</v>
      </c>
      <c r="B163" s="166" t="s">
        <v>916</v>
      </c>
      <c r="C163" s="166">
        <v>2012</v>
      </c>
      <c r="D163" s="127" t="s">
        <v>943</v>
      </c>
      <c r="E163" s="325">
        <v>2828</v>
      </c>
    </row>
    <row r="164" spans="1:5" ht="12.75">
      <c r="A164" s="166"/>
      <c r="B164" s="166" t="s">
        <v>573</v>
      </c>
      <c r="C164" s="166"/>
      <c r="D164" s="203"/>
      <c r="E164" s="287">
        <f>SUM(E159:E163)</f>
        <v>13536</v>
      </c>
    </row>
    <row r="165" ht="13.5" thickBot="1"/>
    <row r="166" spans="1:5" s="180" customFormat="1" ht="28.5" customHeight="1" thickBot="1">
      <c r="A166" s="116" t="s">
        <v>105</v>
      </c>
      <c r="B166" s="116"/>
      <c r="C166" s="300"/>
      <c r="D166" s="326"/>
      <c r="E166" s="327"/>
    </row>
    <row r="167" spans="1:5" s="1" customFormat="1" ht="24.75" customHeight="1">
      <c r="A167" s="454" t="s">
        <v>849</v>
      </c>
      <c r="B167" s="455"/>
      <c r="C167" s="455"/>
      <c r="D167" s="455"/>
      <c r="E167" s="456"/>
    </row>
    <row r="168" spans="1:5" s="1" customFormat="1" ht="59.25" customHeight="1" thickBot="1">
      <c r="A168" s="272" t="s">
        <v>5</v>
      </c>
      <c r="B168" s="273" t="s">
        <v>7</v>
      </c>
      <c r="C168" s="273" t="s">
        <v>8</v>
      </c>
      <c r="D168" s="274" t="s">
        <v>848</v>
      </c>
      <c r="E168" s="275" t="s">
        <v>946</v>
      </c>
    </row>
    <row r="169" spans="1:5" s="1" customFormat="1" ht="13.5">
      <c r="A169" s="127">
        <v>1</v>
      </c>
      <c r="B169" s="183" t="s">
        <v>107</v>
      </c>
      <c r="C169" s="183">
        <v>2009</v>
      </c>
      <c r="D169" s="127" t="s">
        <v>944</v>
      </c>
      <c r="E169" s="279">
        <v>437</v>
      </c>
    </row>
    <row r="170" spans="1:5" s="1" customFormat="1" ht="13.5">
      <c r="A170" s="127">
        <v>2</v>
      </c>
      <c r="B170" s="183" t="s">
        <v>18</v>
      </c>
      <c r="C170" s="183">
        <v>2010</v>
      </c>
      <c r="D170" s="127" t="s">
        <v>944</v>
      </c>
      <c r="E170" s="279">
        <v>2500</v>
      </c>
    </row>
    <row r="171" spans="1:5" s="1" customFormat="1" ht="13.5">
      <c r="A171" s="127">
        <v>3</v>
      </c>
      <c r="B171" s="183" t="s">
        <v>108</v>
      </c>
      <c r="C171" s="183">
        <v>2010</v>
      </c>
      <c r="D171" s="127" t="s">
        <v>944</v>
      </c>
      <c r="E171" s="279">
        <v>555</v>
      </c>
    </row>
    <row r="172" spans="1:5" s="1" customFormat="1" ht="13.5">
      <c r="A172" s="127">
        <v>4</v>
      </c>
      <c r="B172" s="183" t="s">
        <v>109</v>
      </c>
      <c r="C172" s="183">
        <v>2010</v>
      </c>
      <c r="D172" s="127" t="s">
        <v>944</v>
      </c>
      <c r="E172" s="279">
        <v>3172</v>
      </c>
    </row>
    <row r="173" spans="1:5" s="1" customFormat="1" ht="13.5">
      <c r="A173" s="127">
        <v>5</v>
      </c>
      <c r="B173" s="183" t="s">
        <v>110</v>
      </c>
      <c r="C173" s="183">
        <v>2010</v>
      </c>
      <c r="D173" s="127" t="s">
        <v>944</v>
      </c>
      <c r="E173" s="279">
        <v>2909.7</v>
      </c>
    </row>
    <row r="174" spans="1:5" s="1" customFormat="1" ht="13.5">
      <c r="A174" s="127">
        <v>6</v>
      </c>
      <c r="B174" s="183" t="s">
        <v>111</v>
      </c>
      <c r="C174" s="183">
        <v>2010</v>
      </c>
      <c r="D174" s="127" t="s">
        <v>944</v>
      </c>
      <c r="E174" s="279">
        <v>2440</v>
      </c>
    </row>
    <row r="175" spans="1:5" s="1" customFormat="1" ht="13.5">
      <c r="A175" s="127">
        <v>7</v>
      </c>
      <c r="B175" s="183" t="s">
        <v>112</v>
      </c>
      <c r="C175" s="183">
        <v>2010</v>
      </c>
      <c r="D175" s="127" t="s">
        <v>944</v>
      </c>
      <c r="E175" s="279">
        <v>2684</v>
      </c>
    </row>
    <row r="176" spans="1:5" s="1" customFormat="1" ht="13.5">
      <c r="A176" s="127">
        <v>8</v>
      </c>
      <c r="B176" s="183" t="s">
        <v>113</v>
      </c>
      <c r="C176" s="183">
        <v>2010</v>
      </c>
      <c r="D176" s="127" t="s">
        <v>944</v>
      </c>
      <c r="E176" s="279">
        <v>1708</v>
      </c>
    </row>
    <row r="177" spans="1:5" s="1" customFormat="1" ht="13.5">
      <c r="A177" s="127">
        <v>9</v>
      </c>
      <c r="B177" s="183" t="s">
        <v>114</v>
      </c>
      <c r="C177" s="183">
        <v>2010</v>
      </c>
      <c r="D177" s="127" t="s">
        <v>944</v>
      </c>
      <c r="E177" s="279">
        <v>183</v>
      </c>
    </row>
    <row r="178" spans="1:5" s="1" customFormat="1" ht="13.5">
      <c r="A178" s="127">
        <v>10</v>
      </c>
      <c r="B178" s="183" t="s">
        <v>115</v>
      </c>
      <c r="C178" s="183">
        <v>2010</v>
      </c>
      <c r="D178" s="127" t="s">
        <v>944</v>
      </c>
      <c r="E178" s="279">
        <v>1207.8</v>
      </c>
    </row>
    <row r="179" spans="1:5" s="1" customFormat="1" ht="13.5">
      <c r="A179" s="127">
        <v>11</v>
      </c>
      <c r="B179" s="183" t="s">
        <v>116</v>
      </c>
      <c r="C179" s="183">
        <v>2010</v>
      </c>
      <c r="D179" s="127" t="s">
        <v>944</v>
      </c>
      <c r="E179" s="279">
        <v>854</v>
      </c>
    </row>
    <row r="180" spans="1:5" s="1" customFormat="1" ht="13.5">
      <c r="A180" s="127">
        <v>12</v>
      </c>
      <c r="B180" s="183" t="s">
        <v>117</v>
      </c>
      <c r="C180" s="183">
        <v>2010</v>
      </c>
      <c r="D180" s="127" t="s">
        <v>944</v>
      </c>
      <c r="E180" s="279">
        <v>1586</v>
      </c>
    </row>
    <row r="181" spans="1:5" s="1" customFormat="1" ht="13.5">
      <c r="A181" s="127">
        <v>13</v>
      </c>
      <c r="B181" s="183" t="s">
        <v>118</v>
      </c>
      <c r="C181" s="183">
        <v>2010</v>
      </c>
      <c r="D181" s="127" t="s">
        <v>944</v>
      </c>
      <c r="E181" s="279">
        <v>1647</v>
      </c>
    </row>
    <row r="182" spans="1:5" s="1" customFormat="1" ht="13.5">
      <c r="A182" s="127">
        <v>14</v>
      </c>
      <c r="B182" s="183" t="s">
        <v>119</v>
      </c>
      <c r="C182" s="183">
        <v>2010</v>
      </c>
      <c r="D182" s="127" t="s">
        <v>944</v>
      </c>
      <c r="E182" s="279">
        <v>915</v>
      </c>
    </row>
    <row r="183" spans="1:5" s="1" customFormat="1" ht="13.5">
      <c r="A183" s="127">
        <v>15</v>
      </c>
      <c r="B183" s="183" t="s">
        <v>120</v>
      </c>
      <c r="C183" s="183">
        <v>2010</v>
      </c>
      <c r="D183" s="127" t="s">
        <v>944</v>
      </c>
      <c r="E183" s="279">
        <v>878.4</v>
      </c>
    </row>
    <row r="184" spans="1:5" s="1" customFormat="1" ht="13.5">
      <c r="A184" s="127">
        <v>16</v>
      </c>
      <c r="B184" s="183" t="s">
        <v>121</v>
      </c>
      <c r="C184" s="183">
        <v>2010</v>
      </c>
      <c r="D184" s="127" t="s">
        <v>944</v>
      </c>
      <c r="E184" s="279">
        <v>13932.4</v>
      </c>
    </row>
    <row r="185" spans="1:5" s="1" customFormat="1" ht="13.5">
      <c r="A185" s="127">
        <v>17</v>
      </c>
      <c r="B185" s="183" t="s">
        <v>122</v>
      </c>
      <c r="C185" s="183">
        <v>2010</v>
      </c>
      <c r="D185" s="127" t="s">
        <v>944</v>
      </c>
      <c r="E185" s="279">
        <v>854</v>
      </c>
    </row>
    <row r="186" spans="1:5" s="1" customFormat="1" ht="17.25" customHeight="1">
      <c r="A186" s="127">
        <v>18</v>
      </c>
      <c r="B186" s="183" t="s">
        <v>123</v>
      </c>
      <c r="C186" s="183">
        <v>2010</v>
      </c>
      <c r="D186" s="127" t="s">
        <v>944</v>
      </c>
      <c r="E186" s="279">
        <v>3477</v>
      </c>
    </row>
    <row r="187" spans="1:5" s="1" customFormat="1" ht="13.5">
      <c r="A187" s="127">
        <v>19</v>
      </c>
      <c r="B187" s="183" t="s">
        <v>124</v>
      </c>
      <c r="C187" s="183">
        <v>2010</v>
      </c>
      <c r="D187" s="127" t="s">
        <v>944</v>
      </c>
      <c r="E187" s="279">
        <v>85317.04</v>
      </c>
    </row>
    <row r="188" spans="1:5" s="1" customFormat="1" ht="13.5">
      <c r="A188" s="127">
        <v>20</v>
      </c>
      <c r="B188" s="183" t="s">
        <v>125</v>
      </c>
      <c r="C188" s="183">
        <v>2010</v>
      </c>
      <c r="D188" s="127" t="s">
        <v>944</v>
      </c>
      <c r="E188" s="279">
        <v>129105.28</v>
      </c>
    </row>
    <row r="189" spans="1:5" s="1" customFormat="1" ht="13.5">
      <c r="A189" s="127">
        <v>21</v>
      </c>
      <c r="B189" s="183" t="s">
        <v>126</v>
      </c>
      <c r="C189" s="183">
        <v>2010</v>
      </c>
      <c r="D189" s="127" t="s">
        <v>944</v>
      </c>
      <c r="E189" s="279">
        <v>72419.2</v>
      </c>
    </row>
    <row r="190" spans="1:5" s="1" customFormat="1" ht="13.5">
      <c r="A190" s="127">
        <v>22</v>
      </c>
      <c r="B190" s="183" t="s">
        <v>127</v>
      </c>
      <c r="C190" s="183">
        <v>2010</v>
      </c>
      <c r="D190" s="127" t="s">
        <v>944</v>
      </c>
      <c r="E190" s="279">
        <v>21228</v>
      </c>
    </row>
    <row r="191" spans="1:5" s="1" customFormat="1" ht="13.5">
      <c r="A191" s="127">
        <v>23</v>
      </c>
      <c r="B191" s="183" t="s">
        <v>128</v>
      </c>
      <c r="C191" s="183">
        <v>2010</v>
      </c>
      <c r="D191" s="127" t="s">
        <v>944</v>
      </c>
      <c r="E191" s="279">
        <v>35016.1</v>
      </c>
    </row>
    <row r="192" spans="1:5" s="1" customFormat="1" ht="13.5">
      <c r="A192" s="127">
        <v>24</v>
      </c>
      <c r="B192" s="183" t="s">
        <v>129</v>
      </c>
      <c r="C192" s="183">
        <v>2010</v>
      </c>
      <c r="D192" s="127" t="s">
        <v>944</v>
      </c>
      <c r="E192" s="279">
        <v>4074.16</v>
      </c>
    </row>
    <row r="193" spans="1:5" s="1" customFormat="1" ht="13.5">
      <c r="A193" s="127">
        <v>25</v>
      </c>
      <c r="B193" s="183" t="s">
        <v>130</v>
      </c>
      <c r="C193" s="183">
        <v>2010</v>
      </c>
      <c r="D193" s="127" t="s">
        <v>944</v>
      </c>
      <c r="E193" s="279">
        <v>10555.02</v>
      </c>
    </row>
    <row r="194" spans="1:5" s="1" customFormat="1" ht="13.5">
      <c r="A194" s="127">
        <v>26</v>
      </c>
      <c r="B194" s="183" t="s">
        <v>131</v>
      </c>
      <c r="C194" s="183">
        <v>2011</v>
      </c>
      <c r="D194" s="127" t="s">
        <v>944</v>
      </c>
      <c r="E194" s="279">
        <v>379</v>
      </c>
    </row>
    <row r="195" spans="1:5" s="1" customFormat="1" ht="13.5">
      <c r="A195" s="127">
        <v>27</v>
      </c>
      <c r="B195" s="183" t="s">
        <v>132</v>
      </c>
      <c r="C195" s="183">
        <v>2011</v>
      </c>
      <c r="D195" s="127" t="s">
        <v>944</v>
      </c>
      <c r="E195" s="279">
        <v>25000.05</v>
      </c>
    </row>
    <row r="196" spans="1:5" s="1" customFormat="1" ht="13.5">
      <c r="A196" s="127">
        <v>28</v>
      </c>
      <c r="B196" s="183" t="s">
        <v>133</v>
      </c>
      <c r="C196" s="183">
        <v>2011</v>
      </c>
      <c r="D196" s="127" t="s">
        <v>944</v>
      </c>
      <c r="E196" s="279">
        <v>4886</v>
      </c>
    </row>
    <row r="197" spans="1:5" s="1" customFormat="1" ht="13.5">
      <c r="A197" s="127">
        <v>29</v>
      </c>
      <c r="B197" s="183" t="s">
        <v>134</v>
      </c>
      <c r="C197" s="183">
        <v>2011</v>
      </c>
      <c r="D197" s="127" t="s">
        <v>944</v>
      </c>
      <c r="E197" s="279">
        <v>524.3</v>
      </c>
    </row>
    <row r="198" spans="1:5" s="1" customFormat="1" ht="13.5">
      <c r="A198" s="127">
        <v>30</v>
      </c>
      <c r="B198" s="183" t="s">
        <v>135</v>
      </c>
      <c r="C198" s="183">
        <v>2011</v>
      </c>
      <c r="D198" s="127" t="s">
        <v>944</v>
      </c>
      <c r="E198" s="279">
        <v>1497</v>
      </c>
    </row>
    <row r="199" spans="1:5" s="1" customFormat="1" ht="13.5">
      <c r="A199" s="127">
        <v>31</v>
      </c>
      <c r="B199" s="183" t="s">
        <v>136</v>
      </c>
      <c r="C199" s="183">
        <v>2011</v>
      </c>
      <c r="D199" s="127" t="s">
        <v>944</v>
      </c>
      <c r="E199" s="279">
        <v>6459.39</v>
      </c>
    </row>
    <row r="200" spans="1:5" s="1" customFormat="1" ht="17.25" customHeight="1">
      <c r="A200" s="127">
        <v>32</v>
      </c>
      <c r="B200" s="183" t="s">
        <v>548</v>
      </c>
      <c r="C200" s="183">
        <v>2011</v>
      </c>
      <c r="D200" s="127" t="s">
        <v>944</v>
      </c>
      <c r="E200" s="279">
        <v>2458.77</v>
      </c>
    </row>
    <row r="201" spans="1:5" s="1" customFormat="1" ht="13.5">
      <c r="A201" s="127">
        <v>33</v>
      </c>
      <c r="B201" s="183" t="s">
        <v>549</v>
      </c>
      <c r="C201" s="183">
        <v>2011</v>
      </c>
      <c r="D201" s="127" t="s">
        <v>944</v>
      </c>
      <c r="E201" s="279">
        <v>1229.39</v>
      </c>
    </row>
    <row r="202" spans="1:5" s="1" customFormat="1" ht="13.5">
      <c r="A202" s="127">
        <v>34</v>
      </c>
      <c r="B202" s="183" t="s">
        <v>20</v>
      </c>
      <c r="C202" s="183">
        <v>2011</v>
      </c>
      <c r="D202" s="127" t="s">
        <v>944</v>
      </c>
      <c r="E202" s="279">
        <v>285</v>
      </c>
    </row>
    <row r="203" spans="1:5" s="1" customFormat="1" ht="13.5">
      <c r="A203" s="127">
        <v>35</v>
      </c>
      <c r="B203" s="183" t="s">
        <v>550</v>
      </c>
      <c r="C203" s="183">
        <v>2011</v>
      </c>
      <c r="D203" s="127" t="s">
        <v>944</v>
      </c>
      <c r="E203" s="279">
        <v>1515</v>
      </c>
    </row>
    <row r="204" spans="1:5" s="1" customFormat="1" ht="13.5">
      <c r="A204" s="127">
        <v>36</v>
      </c>
      <c r="B204" s="183" t="s">
        <v>551</v>
      </c>
      <c r="C204" s="183">
        <v>2011</v>
      </c>
      <c r="D204" s="127" t="s">
        <v>944</v>
      </c>
      <c r="E204" s="279">
        <v>3420</v>
      </c>
    </row>
    <row r="205" spans="1:5" s="1" customFormat="1" ht="13.5">
      <c r="A205" s="127">
        <v>37</v>
      </c>
      <c r="B205" s="183" t="s">
        <v>552</v>
      </c>
      <c r="C205" s="183">
        <v>2011</v>
      </c>
      <c r="D205" s="127" t="s">
        <v>944</v>
      </c>
      <c r="E205" s="279">
        <v>3397</v>
      </c>
    </row>
    <row r="206" spans="1:5" s="1" customFormat="1" ht="13.5">
      <c r="A206" s="127">
        <v>38</v>
      </c>
      <c r="B206" s="183" t="s">
        <v>553</v>
      </c>
      <c r="C206" s="183">
        <v>2011</v>
      </c>
      <c r="D206" s="127" t="s">
        <v>944</v>
      </c>
      <c r="E206" s="279">
        <v>6060</v>
      </c>
    </row>
    <row r="207" spans="1:5" s="1" customFormat="1" ht="13.5">
      <c r="A207" s="127">
        <v>39</v>
      </c>
      <c r="B207" s="183" t="s">
        <v>554</v>
      </c>
      <c r="C207" s="183">
        <v>2011</v>
      </c>
      <c r="D207" s="127" t="s">
        <v>944</v>
      </c>
      <c r="E207" s="279">
        <v>10290</v>
      </c>
    </row>
    <row r="208" spans="1:5" s="1" customFormat="1" ht="13.5">
      <c r="A208" s="127">
        <v>40</v>
      </c>
      <c r="B208" s="183" t="s">
        <v>555</v>
      </c>
      <c r="C208" s="183">
        <v>2012</v>
      </c>
      <c r="D208" s="127" t="s">
        <v>944</v>
      </c>
      <c r="E208" s="279">
        <v>3450</v>
      </c>
    </row>
    <row r="209" spans="1:5" s="1" customFormat="1" ht="13.5">
      <c r="A209" s="127">
        <v>41</v>
      </c>
      <c r="B209" s="183" t="s">
        <v>556</v>
      </c>
      <c r="C209" s="183">
        <v>2012</v>
      </c>
      <c r="D209" s="127" t="s">
        <v>944</v>
      </c>
      <c r="E209" s="279">
        <v>3490</v>
      </c>
    </row>
    <row r="210" spans="1:5" s="1" customFormat="1" ht="13.5">
      <c r="A210" s="127">
        <v>42</v>
      </c>
      <c r="B210" s="183" t="s">
        <v>557</v>
      </c>
      <c r="C210" s="183">
        <v>2012</v>
      </c>
      <c r="D210" s="127" t="s">
        <v>944</v>
      </c>
      <c r="E210" s="279">
        <v>700</v>
      </c>
    </row>
    <row r="211" spans="1:5" s="1" customFormat="1" ht="13.5">
      <c r="A211" s="127">
        <v>43</v>
      </c>
      <c r="B211" s="183" t="s">
        <v>917</v>
      </c>
      <c r="C211" s="183">
        <v>2013</v>
      </c>
      <c r="D211" s="127" t="s">
        <v>944</v>
      </c>
      <c r="E211" s="279">
        <v>3540</v>
      </c>
    </row>
    <row r="212" spans="1:5" s="1" customFormat="1" ht="13.5">
      <c r="A212" s="127">
        <v>44</v>
      </c>
      <c r="B212" s="183" t="s">
        <v>918</v>
      </c>
      <c r="C212" s="183">
        <v>2013</v>
      </c>
      <c r="D212" s="127" t="s">
        <v>944</v>
      </c>
      <c r="E212" s="279">
        <v>1860</v>
      </c>
    </row>
    <row r="213" spans="1:5" s="1" customFormat="1" ht="13.5" customHeight="1" thickBot="1">
      <c r="A213" s="127"/>
      <c r="B213" s="282" t="s">
        <v>6</v>
      </c>
      <c r="C213" s="183"/>
      <c r="D213" s="127"/>
      <c r="E213" s="283">
        <f>SUM(E169:E212)</f>
        <v>480096</v>
      </c>
    </row>
    <row r="214" spans="1:5" s="1" customFormat="1" ht="24" customHeight="1">
      <c r="A214" s="457" t="s">
        <v>851</v>
      </c>
      <c r="B214" s="458"/>
      <c r="C214" s="458"/>
      <c r="D214" s="459"/>
      <c r="E214" s="460"/>
    </row>
    <row r="215" spans="1:5" s="1" customFormat="1" ht="66" customHeight="1" thickBot="1">
      <c r="A215" s="272" t="s">
        <v>5</v>
      </c>
      <c r="B215" s="273" t="s">
        <v>10</v>
      </c>
      <c r="C215" s="273" t="s">
        <v>8</v>
      </c>
      <c r="D215" s="274" t="s">
        <v>848</v>
      </c>
      <c r="E215" s="275" t="s">
        <v>946</v>
      </c>
    </row>
    <row r="216" spans="1:5" s="1" customFormat="1" ht="13.5">
      <c r="A216" s="127">
        <v>1</v>
      </c>
      <c r="B216" s="183" t="s">
        <v>137</v>
      </c>
      <c r="C216" s="183">
        <v>2010</v>
      </c>
      <c r="D216" s="127" t="s">
        <v>944</v>
      </c>
      <c r="E216" s="279">
        <v>7905.6</v>
      </c>
    </row>
    <row r="217" spans="1:5" s="1" customFormat="1" ht="13.5">
      <c r="A217" s="127">
        <v>2</v>
      </c>
      <c r="B217" s="183" t="s">
        <v>138</v>
      </c>
      <c r="C217" s="183">
        <v>2010</v>
      </c>
      <c r="D217" s="127" t="s">
        <v>944</v>
      </c>
      <c r="E217" s="279">
        <v>3708.8</v>
      </c>
    </row>
    <row r="218" spans="1:5" s="1" customFormat="1" ht="13.5">
      <c r="A218" s="127">
        <v>3</v>
      </c>
      <c r="B218" s="183" t="s">
        <v>139</v>
      </c>
      <c r="C218" s="183">
        <v>2010</v>
      </c>
      <c r="D218" s="127" t="s">
        <v>944</v>
      </c>
      <c r="E218" s="279">
        <v>6026.8</v>
      </c>
    </row>
    <row r="219" spans="1:5" s="1" customFormat="1" ht="13.5">
      <c r="A219" s="127">
        <v>4</v>
      </c>
      <c r="B219" s="183" t="s">
        <v>140</v>
      </c>
      <c r="C219" s="183">
        <v>2011</v>
      </c>
      <c r="D219" s="127" t="s">
        <v>944</v>
      </c>
      <c r="E219" s="279">
        <v>5900.31</v>
      </c>
    </row>
    <row r="220" spans="1:5" s="1" customFormat="1" ht="13.5">
      <c r="A220" s="127">
        <v>5</v>
      </c>
      <c r="B220" s="183" t="s">
        <v>558</v>
      </c>
      <c r="C220" s="183">
        <v>2011</v>
      </c>
      <c r="D220" s="127" t="s">
        <v>944</v>
      </c>
      <c r="E220" s="279">
        <v>1800</v>
      </c>
    </row>
    <row r="221" spans="1:5" s="1" customFormat="1" ht="13.5" customHeight="1">
      <c r="A221" s="127">
        <v>6</v>
      </c>
      <c r="B221" s="183" t="s">
        <v>559</v>
      </c>
      <c r="C221" s="183">
        <v>2012</v>
      </c>
      <c r="D221" s="127" t="s">
        <v>944</v>
      </c>
      <c r="E221" s="279">
        <v>10982.9</v>
      </c>
    </row>
    <row r="222" spans="1:5" s="1" customFormat="1" ht="13.5">
      <c r="A222" s="127">
        <v>7</v>
      </c>
      <c r="B222" s="166" t="s">
        <v>560</v>
      </c>
      <c r="C222" s="183">
        <v>2012</v>
      </c>
      <c r="D222" s="127" t="s">
        <v>944</v>
      </c>
      <c r="E222" s="279">
        <v>2999.98</v>
      </c>
    </row>
    <row r="223" spans="1:5" s="1" customFormat="1" ht="13.5">
      <c r="A223" s="127">
        <v>8</v>
      </c>
      <c r="B223" s="166" t="s">
        <v>561</v>
      </c>
      <c r="C223" s="183">
        <v>2012</v>
      </c>
      <c r="D223" s="127" t="s">
        <v>944</v>
      </c>
      <c r="E223" s="279">
        <v>799.99</v>
      </c>
    </row>
    <row r="224" spans="1:5" s="1" customFormat="1" ht="13.5">
      <c r="A224" s="127">
        <v>9</v>
      </c>
      <c r="B224" s="166" t="s">
        <v>919</v>
      </c>
      <c r="C224" s="183">
        <v>2013</v>
      </c>
      <c r="D224" s="127" t="s">
        <v>944</v>
      </c>
      <c r="E224" s="279">
        <v>2800</v>
      </c>
    </row>
    <row r="225" spans="1:5" s="1" customFormat="1" ht="13.5">
      <c r="A225" s="127">
        <v>10</v>
      </c>
      <c r="B225" s="166" t="s">
        <v>920</v>
      </c>
      <c r="C225" s="183">
        <v>2013</v>
      </c>
      <c r="D225" s="127" t="s">
        <v>944</v>
      </c>
      <c r="E225" s="279">
        <v>900</v>
      </c>
    </row>
    <row r="226" spans="1:5" s="1" customFormat="1" ht="13.5">
      <c r="A226" s="127">
        <v>11</v>
      </c>
      <c r="B226" s="166" t="s">
        <v>921</v>
      </c>
      <c r="C226" s="183">
        <v>2013</v>
      </c>
      <c r="D226" s="127" t="s">
        <v>944</v>
      </c>
      <c r="E226" s="279">
        <v>800</v>
      </c>
    </row>
    <row r="227" spans="1:5" s="1" customFormat="1" ht="18" customHeight="1">
      <c r="A227" s="127"/>
      <c r="B227" s="282" t="s">
        <v>6</v>
      </c>
      <c r="C227" s="183"/>
      <c r="D227" s="127"/>
      <c r="E227" s="283">
        <f>SUM(E216:E226)</f>
        <v>44624.380000000005</v>
      </c>
    </row>
    <row r="228" ht="13.5" thickBot="1"/>
    <row r="229" spans="1:5" s="271" customFormat="1" ht="15.75" thickBot="1">
      <c r="A229" s="116" t="s">
        <v>156</v>
      </c>
      <c r="B229" s="189"/>
      <c r="C229" s="117"/>
      <c r="D229" s="268"/>
      <c r="E229" s="304"/>
    </row>
    <row r="230" spans="1:5" s="331" customFormat="1" ht="22.5" customHeight="1" thickBot="1">
      <c r="A230" s="328" t="s">
        <v>853</v>
      </c>
      <c r="B230" s="328"/>
      <c r="C230" s="328"/>
      <c r="D230" s="329"/>
      <c r="E230" s="330"/>
    </row>
    <row r="231" spans="1:5" s="334" customFormat="1" ht="17.25" customHeight="1">
      <c r="A231" s="332" t="s">
        <v>5</v>
      </c>
      <c r="B231" s="333" t="s">
        <v>157</v>
      </c>
      <c r="C231" s="333" t="s">
        <v>158</v>
      </c>
      <c r="D231" s="477" t="s">
        <v>848</v>
      </c>
      <c r="E231" s="464" t="s">
        <v>946</v>
      </c>
    </row>
    <row r="232" spans="1:5" s="334" customFormat="1" ht="36.75" customHeight="1" thickBot="1">
      <c r="A232" s="335"/>
      <c r="B232" s="336"/>
      <c r="C232" s="336"/>
      <c r="D232" s="478"/>
      <c r="E232" s="465"/>
    </row>
    <row r="233" spans="1:5" ht="12.75">
      <c r="A233" s="166">
        <v>1</v>
      </c>
      <c r="B233" s="166" t="s">
        <v>159</v>
      </c>
      <c r="C233" s="166">
        <v>2010</v>
      </c>
      <c r="D233" s="203" t="s">
        <v>944</v>
      </c>
      <c r="E233" s="325">
        <v>409</v>
      </c>
    </row>
    <row r="234" spans="1:5" ht="12.75">
      <c r="A234" s="166">
        <v>2</v>
      </c>
      <c r="B234" s="166" t="s">
        <v>159</v>
      </c>
      <c r="C234" s="166">
        <v>2010</v>
      </c>
      <c r="D234" s="203" t="s">
        <v>944</v>
      </c>
      <c r="E234" s="325">
        <v>409</v>
      </c>
    </row>
    <row r="235" spans="1:5" ht="12.75">
      <c r="A235" s="166">
        <v>3</v>
      </c>
      <c r="B235" s="166" t="s">
        <v>160</v>
      </c>
      <c r="C235" s="166">
        <v>2010</v>
      </c>
      <c r="D235" s="203" t="s">
        <v>944</v>
      </c>
      <c r="E235" s="325">
        <v>1674</v>
      </c>
    </row>
    <row r="236" spans="1:5" ht="12.75">
      <c r="A236" s="166">
        <v>4</v>
      </c>
      <c r="B236" s="166" t="s">
        <v>160</v>
      </c>
      <c r="C236" s="166">
        <v>2010</v>
      </c>
      <c r="D236" s="203" t="s">
        <v>944</v>
      </c>
      <c r="E236" s="325">
        <v>1674</v>
      </c>
    </row>
    <row r="237" spans="1:5" ht="12.75">
      <c r="A237" s="166">
        <v>5</v>
      </c>
      <c r="B237" s="166" t="s">
        <v>161</v>
      </c>
      <c r="C237" s="166">
        <v>2009</v>
      </c>
      <c r="D237" s="203" t="s">
        <v>944</v>
      </c>
      <c r="E237" s="325">
        <v>2880</v>
      </c>
    </row>
    <row r="238" spans="1:5" ht="12.75">
      <c r="A238" s="166">
        <v>6</v>
      </c>
      <c r="B238" s="166" t="s">
        <v>162</v>
      </c>
      <c r="C238" s="166">
        <v>2009</v>
      </c>
      <c r="D238" s="203" t="s">
        <v>944</v>
      </c>
      <c r="E238" s="325">
        <v>1682</v>
      </c>
    </row>
    <row r="239" spans="1:5" ht="12.75">
      <c r="A239" s="166">
        <v>7</v>
      </c>
      <c r="B239" s="166" t="s">
        <v>162</v>
      </c>
      <c r="C239" s="166">
        <v>2009</v>
      </c>
      <c r="D239" s="203" t="s">
        <v>944</v>
      </c>
      <c r="E239" s="325">
        <v>1682</v>
      </c>
    </row>
    <row r="240" spans="1:5" ht="12.75">
      <c r="A240" s="166">
        <v>8</v>
      </c>
      <c r="B240" s="166" t="s">
        <v>163</v>
      </c>
      <c r="C240" s="166">
        <v>2009</v>
      </c>
      <c r="D240" s="203" t="s">
        <v>944</v>
      </c>
      <c r="E240" s="325">
        <v>432.27</v>
      </c>
    </row>
    <row r="241" spans="1:5" ht="12.75">
      <c r="A241" s="166">
        <v>9</v>
      </c>
      <c r="B241" s="166" t="s">
        <v>164</v>
      </c>
      <c r="C241" s="166">
        <v>2009</v>
      </c>
      <c r="D241" s="203" t="s">
        <v>944</v>
      </c>
      <c r="E241" s="325">
        <v>900</v>
      </c>
    </row>
    <row r="242" spans="1:5" ht="12.75">
      <c r="A242" s="166">
        <v>10</v>
      </c>
      <c r="B242" s="166" t="s">
        <v>165</v>
      </c>
      <c r="C242" s="166">
        <v>2010</v>
      </c>
      <c r="D242" s="203" t="s">
        <v>944</v>
      </c>
      <c r="E242" s="325">
        <v>1316.38</v>
      </c>
    </row>
    <row r="243" spans="1:5" ht="12.75">
      <c r="A243" s="166">
        <v>11</v>
      </c>
      <c r="B243" s="166" t="s">
        <v>166</v>
      </c>
      <c r="C243" s="166">
        <v>2010</v>
      </c>
      <c r="D243" s="203" t="s">
        <v>944</v>
      </c>
      <c r="E243" s="325">
        <v>1316.38</v>
      </c>
    </row>
    <row r="244" spans="1:5" ht="12.75">
      <c r="A244" s="166">
        <v>12</v>
      </c>
      <c r="B244" s="166" t="s">
        <v>167</v>
      </c>
      <c r="C244" s="166">
        <v>2010</v>
      </c>
      <c r="D244" s="203" t="s">
        <v>944</v>
      </c>
      <c r="E244" s="325">
        <v>5477.8</v>
      </c>
    </row>
    <row r="245" spans="1:5" ht="12.75">
      <c r="A245" s="166">
        <v>13</v>
      </c>
      <c r="B245" s="166" t="s">
        <v>168</v>
      </c>
      <c r="C245" s="166">
        <v>2010</v>
      </c>
      <c r="D245" s="203" t="s">
        <v>944</v>
      </c>
      <c r="E245" s="325">
        <v>3721</v>
      </c>
    </row>
    <row r="246" spans="1:5" ht="12.75">
      <c r="A246" s="166">
        <v>14</v>
      </c>
      <c r="B246" s="166" t="s">
        <v>169</v>
      </c>
      <c r="C246" s="166">
        <v>2010</v>
      </c>
      <c r="D246" s="203" t="s">
        <v>944</v>
      </c>
      <c r="E246" s="325">
        <v>1464</v>
      </c>
    </row>
    <row r="247" spans="1:5" ht="12.75">
      <c r="A247" s="166">
        <v>15</v>
      </c>
      <c r="B247" s="166" t="s">
        <v>170</v>
      </c>
      <c r="C247" s="166">
        <v>2010</v>
      </c>
      <c r="D247" s="203" t="s">
        <v>944</v>
      </c>
      <c r="E247" s="325">
        <v>267</v>
      </c>
    </row>
    <row r="248" spans="1:5" ht="12.75">
      <c r="A248" s="166">
        <v>16</v>
      </c>
      <c r="B248" s="166" t="s">
        <v>171</v>
      </c>
      <c r="C248" s="166">
        <v>2011</v>
      </c>
      <c r="D248" s="203" t="s">
        <v>944</v>
      </c>
      <c r="E248" s="325">
        <v>2559</v>
      </c>
    </row>
    <row r="249" spans="1:5" ht="12.75">
      <c r="A249" s="166">
        <v>17</v>
      </c>
      <c r="B249" s="166" t="s">
        <v>597</v>
      </c>
      <c r="C249" s="166">
        <v>2011</v>
      </c>
      <c r="D249" s="203" t="s">
        <v>944</v>
      </c>
      <c r="E249" s="325">
        <v>2069</v>
      </c>
    </row>
    <row r="250" spans="1:5" ht="12.75">
      <c r="A250" s="166">
        <v>18</v>
      </c>
      <c r="B250" s="166" t="s">
        <v>598</v>
      </c>
      <c r="C250" s="166">
        <v>2011</v>
      </c>
      <c r="D250" s="203" t="s">
        <v>944</v>
      </c>
      <c r="E250" s="325">
        <v>2370</v>
      </c>
    </row>
    <row r="251" spans="1:5" ht="12.75">
      <c r="A251" s="166">
        <v>19</v>
      </c>
      <c r="B251" s="166" t="s">
        <v>598</v>
      </c>
      <c r="C251" s="166">
        <v>2011</v>
      </c>
      <c r="D251" s="203" t="s">
        <v>944</v>
      </c>
      <c r="E251" s="325">
        <v>2370</v>
      </c>
    </row>
    <row r="252" spans="1:5" ht="12.75">
      <c r="A252" s="166">
        <v>20</v>
      </c>
      <c r="B252" s="166" t="s">
        <v>598</v>
      </c>
      <c r="C252" s="166">
        <v>2011</v>
      </c>
      <c r="D252" s="203" t="s">
        <v>944</v>
      </c>
      <c r="E252" s="325">
        <v>2370</v>
      </c>
    </row>
    <row r="253" spans="1:5" ht="12.75">
      <c r="A253" s="166">
        <v>21</v>
      </c>
      <c r="B253" s="166" t="s">
        <v>598</v>
      </c>
      <c r="C253" s="166">
        <v>2011</v>
      </c>
      <c r="D253" s="203" t="s">
        <v>944</v>
      </c>
      <c r="E253" s="325">
        <v>2370</v>
      </c>
    </row>
    <row r="254" spans="1:5" ht="12.75">
      <c r="A254" s="166">
        <v>22</v>
      </c>
      <c r="B254" s="166" t="s">
        <v>598</v>
      </c>
      <c r="C254" s="166">
        <v>2011</v>
      </c>
      <c r="D254" s="203" t="s">
        <v>944</v>
      </c>
      <c r="E254" s="325">
        <v>2370</v>
      </c>
    </row>
    <row r="255" spans="1:5" ht="12.75">
      <c r="A255" s="166">
        <v>23</v>
      </c>
      <c r="B255" s="166" t="s">
        <v>598</v>
      </c>
      <c r="C255" s="166">
        <v>2011</v>
      </c>
      <c r="D255" s="203" t="s">
        <v>944</v>
      </c>
      <c r="E255" s="325">
        <v>2370</v>
      </c>
    </row>
    <row r="256" spans="1:5" ht="12.75">
      <c r="A256" s="166">
        <v>24</v>
      </c>
      <c r="B256" s="166" t="s">
        <v>598</v>
      </c>
      <c r="C256" s="166">
        <v>2011</v>
      </c>
      <c r="D256" s="203" t="s">
        <v>944</v>
      </c>
      <c r="E256" s="325">
        <v>2370</v>
      </c>
    </row>
    <row r="257" spans="1:5" ht="12.75">
      <c r="A257" s="166">
        <v>25</v>
      </c>
      <c r="B257" s="166" t="s">
        <v>598</v>
      </c>
      <c r="C257" s="166">
        <v>2011</v>
      </c>
      <c r="D257" s="203" t="s">
        <v>944</v>
      </c>
      <c r="E257" s="325">
        <v>2370</v>
      </c>
    </row>
    <row r="258" spans="1:5" ht="12.75">
      <c r="A258" s="166">
        <v>26</v>
      </c>
      <c r="B258" s="166" t="s">
        <v>598</v>
      </c>
      <c r="C258" s="166">
        <v>2011</v>
      </c>
      <c r="D258" s="203" t="s">
        <v>944</v>
      </c>
      <c r="E258" s="325">
        <v>2370</v>
      </c>
    </row>
    <row r="259" spans="1:5" ht="12.75">
      <c r="A259" s="166">
        <v>27</v>
      </c>
      <c r="B259" s="166" t="s">
        <v>598</v>
      </c>
      <c r="C259" s="166">
        <v>2011</v>
      </c>
      <c r="D259" s="203" t="s">
        <v>944</v>
      </c>
      <c r="E259" s="325">
        <v>2370</v>
      </c>
    </row>
    <row r="260" spans="1:5" ht="12.75">
      <c r="A260" s="166">
        <v>28</v>
      </c>
      <c r="B260" s="166" t="s">
        <v>599</v>
      </c>
      <c r="C260" s="166">
        <v>2011</v>
      </c>
      <c r="D260" s="203" t="s">
        <v>944</v>
      </c>
      <c r="E260" s="325">
        <v>349</v>
      </c>
    </row>
    <row r="261" spans="1:5" ht="12.75">
      <c r="A261" s="166">
        <v>29</v>
      </c>
      <c r="B261" s="166" t="s">
        <v>599</v>
      </c>
      <c r="C261" s="166">
        <v>2011</v>
      </c>
      <c r="D261" s="203" t="s">
        <v>944</v>
      </c>
      <c r="E261" s="325">
        <v>349</v>
      </c>
    </row>
    <row r="262" spans="1:5" ht="12.75">
      <c r="A262" s="166">
        <v>30</v>
      </c>
      <c r="B262" s="166" t="s">
        <v>599</v>
      </c>
      <c r="C262" s="166">
        <v>2011</v>
      </c>
      <c r="D262" s="203" t="s">
        <v>944</v>
      </c>
      <c r="E262" s="325">
        <v>349</v>
      </c>
    </row>
    <row r="263" spans="1:5" ht="12.75">
      <c r="A263" s="166">
        <v>31</v>
      </c>
      <c r="B263" s="166" t="s">
        <v>599</v>
      </c>
      <c r="C263" s="166">
        <v>2011</v>
      </c>
      <c r="D263" s="203" t="s">
        <v>944</v>
      </c>
      <c r="E263" s="325">
        <v>349</v>
      </c>
    </row>
    <row r="264" spans="1:5" ht="12.75">
      <c r="A264" s="166">
        <v>32</v>
      </c>
      <c r="B264" s="166" t="s">
        <v>599</v>
      </c>
      <c r="C264" s="166">
        <v>2011</v>
      </c>
      <c r="D264" s="203" t="s">
        <v>944</v>
      </c>
      <c r="E264" s="325">
        <v>349</v>
      </c>
    </row>
    <row r="265" spans="1:5" ht="12.75">
      <c r="A265" s="166">
        <v>33</v>
      </c>
      <c r="B265" s="166" t="s">
        <v>599</v>
      </c>
      <c r="C265" s="166">
        <v>2011</v>
      </c>
      <c r="D265" s="203" t="s">
        <v>944</v>
      </c>
      <c r="E265" s="325">
        <v>349</v>
      </c>
    </row>
    <row r="266" spans="1:5" ht="12.75">
      <c r="A266" s="166">
        <v>34</v>
      </c>
      <c r="B266" s="166" t="s">
        <v>599</v>
      </c>
      <c r="C266" s="166">
        <v>2011</v>
      </c>
      <c r="D266" s="203" t="s">
        <v>944</v>
      </c>
      <c r="E266" s="325">
        <v>349</v>
      </c>
    </row>
    <row r="267" spans="1:5" ht="12.75">
      <c r="A267" s="166">
        <v>35</v>
      </c>
      <c r="B267" s="166" t="s">
        <v>599</v>
      </c>
      <c r="C267" s="166">
        <v>2011</v>
      </c>
      <c r="D267" s="203" t="s">
        <v>944</v>
      </c>
      <c r="E267" s="325">
        <v>349</v>
      </c>
    </row>
    <row r="268" spans="1:5" ht="12.75">
      <c r="A268" s="166">
        <v>36</v>
      </c>
      <c r="B268" s="166" t="s">
        <v>599</v>
      </c>
      <c r="C268" s="166">
        <v>2011</v>
      </c>
      <c r="D268" s="203" t="s">
        <v>944</v>
      </c>
      <c r="E268" s="325">
        <v>349</v>
      </c>
    </row>
    <row r="269" spans="1:5" ht="12.75">
      <c r="A269" s="166">
        <v>37</v>
      </c>
      <c r="B269" s="166" t="s">
        <v>599</v>
      </c>
      <c r="C269" s="166">
        <v>2011</v>
      </c>
      <c r="D269" s="203" t="s">
        <v>944</v>
      </c>
      <c r="E269" s="325">
        <v>349</v>
      </c>
    </row>
    <row r="270" spans="1:5" ht="12.75">
      <c r="A270" s="166">
        <v>38</v>
      </c>
      <c r="B270" s="166" t="s">
        <v>600</v>
      </c>
      <c r="C270" s="166">
        <v>2012</v>
      </c>
      <c r="D270" s="203" t="s">
        <v>944</v>
      </c>
      <c r="E270" s="325">
        <v>399</v>
      </c>
    </row>
    <row r="271" spans="1:5" ht="12.75">
      <c r="A271" s="166">
        <v>39</v>
      </c>
      <c r="B271" s="166" t="s">
        <v>922</v>
      </c>
      <c r="C271" s="166">
        <v>2012</v>
      </c>
      <c r="D271" s="203" t="s">
        <v>944</v>
      </c>
      <c r="E271" s="325">
        <v>309</v>
      </c>
    </row>
    <row r="272" spans="1:5" ht="12.75">
      <c r="A272" s="166">
        <v>40</v>
      </c>
      <c r="B272" s="166" t="s">
        <v>923</v>
      </c>
      <c r="C272" s="166">
        <v>2012</v>
      </c>
      <c r="D272" s="203" t="s">
        <v>944</v>
      </c>
      <c r="E272" s="325">
        <v>335</v>
      </c>
    </row>
    <row r="273" spans="1:5" ht="12.75">
      <c r="A273" s="166">
        <v>41</v>
      </c>
      <c r="B273" s="166" t="s">
        <v>924</v>
      </c>
      <c r="C273" s="166">
        <v>2012</v>
      </c>
      <c r="D273" s="203" t="s">
        <v>944</v>
      </c>
      <c r="E273" s="325">
        <v>1699</v>
      </c>
    </row>
    <row r="274" spans="1:5" ht="12.75">
      <c r="A274" s="166">
        <v>42</v>
      </c>
      <c r="B274" s="166" t="s">
        <v>925</v>
      </c>
      <c r="C274" s="166">
        <v>2012</v>
      </c>
      <c r="D274" s="203" t="s">
        <v>944</v>
      </c>
      <c r="E274" s="325">
        <v>414</v>
      </c>
    </row>
    <row r="275" spans="1:5" ht="12.75">
      <c r="A275" s="166">
        <v>43</v>
      </c>
      <c r="B275" s="166" t="s">
        <v>925</v>
      </c>
      <c r="C275" s="166">
        <v>2012</v>
      </c>
      <c r="D275" s="203" t="s">
        <v>944</v>
      </c>
      <c r="E275" s="325">
        <v>414</v>
      </c>
    </row>
    <row r="276" spans="1:5" ht="12.75">
      <c r="A276" s="166">
        <v>44</v>
      </c>
      <c r="B276" s="166" t="s">
        <v>600</v>
      </c>
      <c r="C276" s="166">
        <v>2012</v>
      </c>
      <c r="D276" s="203" t="s">
        <v>944</v>
      </c>
      <c r="E276" s="325">
        <v>319</v>
      </c>
    </row>
    <row r="277" spans="1:5" ht="12.75">
      <c r="A277" s="166"/>
      <c r="B277" s="337" t="s">
        <v>11</v>
      </c>
      <c r="C277" s="337"/>
      <c r="D277" s="338"/>
      <c r="E277" s="287">
        <f>SUM(E233:E276)</f>
        <v>61011.83</v>
      </c>
    </row>
    <row r="278" spans="1:5" ht="22.5" customHeight="1">
      <c r="A278" s="337" t="s">
        <v>852</v>
      </c>
      <c r="B278" s="337"/>
      <c r="C278" s="337"/>
      <c r="D278" s="338"/>
      <c r="E278" s="325"/>
    </row>
    <row r="279" spans="1:5" ht="58.5" customHeight="1" thickBot="1">
      <c r="A279" s="339" t="s">
        <v>5</v>
      </c>
      <c r="B279" s="273" t="s">
        <v>7</v>
      </c>
      <c r="C279" s="273" t="s">
        <v>8</v>
      </c>
      <c r="D279" s="274" t="s">
        <v>848</v>
      </c>
      <c r="E279" s="275" t="s">
        <v>946</v>
      </c>
    </row>
    <row r="280" spans="1:5" ht="12.75">
      <c r="A280" s="166">
        <v>1</v>
      </c>
      <c r="B280" s="166" t="s">
        <v>172</v>
      </c>
      <c r="C280" s="166">
        <v>2010</v>
      </c>
      <c r="D280" s="203" t="s">
        <v>944</v>
      </c>
      <c r="E280" s="325">
        <v>2135.93</v>
      </c>
    </row>
    <row r="281" spans="1:5" ht="12.75">
      <c r="A281" s="166">
        <v>2</v>
      </c>
      <c r="B281" s="166" t="s">
        <v>173</v>
      </c>
      <c r="C281" s="166">
        <v>2010</v>
      </c>
      <c r="D281" s="203" t="s">
        <v>944</v>
      </c>
      <c r="E281" s="325">
        <v>290</v>
      </c>
    </row>
    <row r="282" spans="1:5" ht="12.75">
      <c r="A282" s="166">
        <v>3</v>
      </c>
      <c r="B282" s="166" t="s">
        <v>174</v>
      </c>
      <c r="C282" s="166">
        <v>2010</v>
      </c>
      <c r="D282" s="203" t="s">
        <v>944</v>
      </c>
      <c r="E282" s="325">
        <v>230</v>
      </c>
    </row>
    <row r="283" spans="1:5" ht="12.75">
      <c r="A283" s="166">
        <v>4</v>
      </c>
      <c r="B283" s="166" t="s">
        <v>174</v>
      </c>
      <c r="C283" s="166">
        <v>2010</v>
      </c>
      <c r="D283" s="203" t="s">
        <v>944</v>
      </c>
      <c r="E283" s="325">
        <v>230</v>
      </c>
    </row>
    <row r="284" spans="1:5" ht="12.75">
      <c r="A284" s="166">
        <v>5</v>
      </c>
      <c r="B284" s="166" t="s">
        <v>174</v>
      </c>
      <c r="C284" s="166">
        <v>2010</v>
      </c>
      <c r="D284" s="203" t="s">
        <v>944</v>
      </c>
      <c r="E284" s="325">
        <v>230</v>
      </c>
    </row>
    <row r="285" spans="1:5" ht="12.75">
      <c r="A285" s="166">
        <v>6</v>
      </c>
      <c r="B285" s="166" t="s">
        <v>601</v>
      </c>
      <c r="C285" s="166">
        <v>2011</v>
      </c>
      <c r="D285" s="203" t="s">
        <v>944</v>
      </c>
      <c r="E285" s="325">
        <v>2499</v>
      </c>
    </row>
    <row r="286" spans="1:5" ht="12.75">
      <c r="A286" s="166">
        <v>7</v>
      </c>
      <c r="B286" s="166" t="s">
        <v>602</v>
      </c>
      <c r="C286" s="166">
        <v>2012</v>
      </c>
      <c r="D286" s="203" t="s">
        <v>944</v>
      </c>
      <c r="E286" s="325">
        <v>2299</v>
      </c>
    </row>
    <row r="287" spans="1:5" ht="12.75">
      <c r="A287" s="166">
        <v>8</v>
      </c>
      <c r="B287" s="166" t="s">
        <v>926</v>
      </c>
      <c r="C287" s="166">
        <v>2012</v>
      </c>
      <c r="D287" s="203" t="s">
        <v>944</v>
      </c>
      <c r="E287" s="325">
        <v>2299</v>
      </c>
    </row>
    <row r="288" spans="1:5" ht="12.75">
      <c r="A288" s="166">
        <v>9</v>
      </c>
      <c r="B288" s="166" t="s">
        <v>927</v>
      </c>
      <c r="C288" s="166">
        <v>2012</v>
      </c>
      <c r="D288" s="203" t="s">
        <v>944</v>
      </c>
      <c r="E288" s="325">
        <v>1599</v>
      </c>
    </row>
    <row r="289" spans="1:5" ht="12.75">
      <c r="A289" s="166">
        <v>10</v>
      </c>
      <c r="B289" s="166" t="s">
        <v>927</v>
      </c>
      <c r="C289" s="166">
        <v>2012</v>
      </c>
      <c r="D289" s="203" t="s">
        <v>944</v>
      </c>
      <c r="E289" s="325">
        <v>1599</v>
      </c>
    </row>
    <row r="290" spans="1:5" ht="12.75">
      <c r="A290" s="166">
        <v>11</v>
      </c>
      <c r="B290" s="166" t="s">
        <v>928</v>
      </c>
      <c r="C290" s="166">
        <v>2012</v>
      </c>
      <c r="D290" s="203" t="s">
        <v>944</v>
      </c>
      <c r="E290" s="325">
        <v>1999</v>
      </c>
    </row>
    <row r="291" spans="1:5" ht="12.75">
      <c r="A291" s="166"/>
      <c r="B291" s="337" t="s">
        <v>11</v>
      </c>
      <c r="C291" s="337"/>
      <c r="D291" s="338"/>
      <c r="E291" s="287">
        <f>SUM(E280:E290)</f>
        <v>15409.93</v>
      </c>
    </row>
    <row r="293" ht="13.5" thickBot="1"/>
    <row r="294" spans="1:5" s="271" customFormat="1" ht="15.75" thickBot="1">
      <c r="A294" s="116" t="s">
        <v>623</v>
      </c>
      <c r="B294" s="340"/>
      <c r="C294" s="341"/>
      <c r="D294" s="342"/>
      <c r="E294" s="343"/>
    </row>
    <row r="295" spans="1:5" ht="12.75">
      <c r="A295" s="454" t="s">
        <v>849</v>
      </c>
      <c r="B295" s="455"/>
      <c r="C295" s="455"/>
      <c r="D295" s="455"/>
      <c r="E295" s="456"/>
    </row>
    <row r="296" spans="1:5" ht="56.25" customHeight="1" thickBot="1">
      <c r="A296" s="339" t="s">
        <v>5</v>
      </c>
      <c r="B296" s="273" t="s">
        <v>7</v>
      </c>
      <c r="C296" s="273" t="s">
        <v>8</v>
      </c>
      <c r="D296" s="274" t="s">
        <v>848</v>
      </c>
      <c r="E296" s="275" t="s">
        <v>946</v>
      </c>
    </row>
    <row r="297" spans="1:5" ht="17.25" customHeight="1">
      <c r="A297" s="127">
        <v>1</v>
      </c>
      <c r="B297" s="344" t="s">
        <v>144</v>
      </c>
      <c r="C297" s="183">
        <v>2008</v>
      </c>
      <c r="D297" s="345" t="s">
        <v>943</v>
      </c>
      <c r="E297" s="346">
        <v>9612.3</v>
      </c>
    </row>
    <row r="298" spans="1:5" ht="12.75">
      <c r="A298" s="127">
        <v>2</v>
      </c>
      <c r="B298" s="344" t="s">
        <v>17</v>
      </c>
      <c r="C298" s="183">
        <v>2012</v>
      </c>
      <c r="D298" s="345" t="s">
        <v>943</v>
      </c>
      <c r="E298" s="346">
        <v>450</v>
      </c>
    </row>
    <row r="299" spans="1:5" ht="12.75">
      <c r="A299" s="127">
        <v>3</v>
      </c>
      <c r="B299" s="344" t="s">
        <v>562</v>
      </c>
      <c r="C299" s="183">
        <v>2011</v>
      </c>
      <c r="D299" s="345" t="s">
        <v>943</v>
      </c>
      <c r="E299" s="346">
        <v>1845</v>
      </c>
    </row>
    <row r="300" spans="1:5" ht="12.75">
      <c r="A300" s="127">
        <v>4</v>
      </c>
      <c r="B300" s="344" t="s">
        <v>563</v>
      </c>
      <c r="C300" s="183">
        <v>2011</v>
      </c>
      <c r="D300" s="345" t="s">
        <v>943</v>
      </c>
      <c r="E300" s="346">
        <v>1354</v>
      </c>
    </row>
    <row r="301" spans="1:5" ht="14.25" customHeight="1">
      <c r="A301" s="127">
        <v>5</v>
      </c>
      <c r="B301" s="344" t="s">
        <v>145</v>
      </c>
      <c r="C301" s="183">
        <v>2011</v>
      </c>
      <c r="D301" s="345" t="s">
        <v>943</v>
      </c>
      <c r="E301" s="346">
        <v>2500</v>
      </c>
    </row>
    <row r="302" spans="1:6" ht="13.5" thickBot="1">
      <c r="A302" s="345"/>
      <c r="B302" s="347" t="s">
        <v>6</v>
      </c>
      <c r="C302" s="348"/>
      <c r="D302" s="349"/>
      <c r="E302" s="275">
        <f>SUM(E297:E301)</f>
        <v>15761.3</v>
      </c>
      <c r="F302" s="3"/>
    </row>
    <row r="303" spans="1:5" ht="12.75">
      <c r="A303" s="466" t="s">
        <v>851</v>
      </c>
      <c r="B303" s="476"/>
      <c r="C303" s="476"/>
      <c r="D303" s="476"/>
      <c r="E303" s="476"/>
    </row>
    <row r="304" spans="1:5" ht="57" customHeight="1" thickBot="1">
      <c r="A304" s="350" t="s">
        <v>5</v>
      </c>
      <c r="B304" s="351" t="s">
        <v>10</v>
      </c>
      <c r="C304" s="351" t="s">
        <v>8</v>
      </c>
      <c r="D304" s="313" t="s">
        <v>848</v>
      </c>
      <c r="E304" s="352" t="s">
        <v>946</v>
      </c>
    </row>
    <row r="305" spans="1:5" ht="12.75">
      <c r="A305" s="127">
        <v>1</v>
      </c>
      <c r="B305" s="353" t="s">
        <v>146</v>
      </c>
      <c r="C305" s="354">
        <v>2010</v>
      </c>
      <c r="D305" s="127" t="s">
        <v>943</v>
      </c>
      <c r="E305" s="355">
        <v>1399</v>
      </c>
    </row>
    <row r="306" spans="1:5" ht="12.75">
      <c r="A306" s="127">
        <v>2</v>
      </c>
      <c r="B306" s="356" t="s">
        <v>147</v>
      </c>
      <c r="C306" s="357">
        <v>2011</v>
      </c>
      <c r="D306" s="127" t="s">
        <v>943</v>
      </c>
      <c r="E306" s="358">
        <v>1709.7</v>
      </c>
    </row>
    <row r="307" spans="1:5" ht="12.75">
      <c r="A307" s="127">
        <v>3</v>
      </c>
      <c r="B307" s="356" t="s">
        <v>148</v>
      </c>
      <c r="C307" s="357">
        <v>2011</v>
      </c>
      <c r="D307" s="127" t="s">
        <v>943</v>
      </c>
      <c r="E307" s="358">
        <v>1750</v>
      </c>
    </row>
    <row r="308" spans="1:5" ht="12.75">
      <c r="A308" s="127">
        <v>4</v>
      </c>
      <c r="B308" s="359" t="s">
        <v>564</v>
      </c>
      <c r="C308" s="360">
        <v>2011</v>
      </c>
      <c r="D308" s="127" t="s">
        <v>943</v>
      </c>
      <c r="E308" s="361">
        <v>1849</v>
      </c>
    </row>
    <row r="309" spans="1:5" ht="12.75">
      <c r="A309" s="127">
        <v>5</v>
      </c>
      <c r="B309" s="359" t="s">
        <v>564</v>
      </c>
      <c r="C309" s="360">
        <v>2011</v>
      </c>
      <c r="D309" s="127" t="s">
        <v>943</v>
      </c>
      <c r="E309" s="361">
        <v>1849</v>
      </c>
    </row>
    <row r="310" spans="1:5" ht="13.5" thickBot="1">
      <c r="A310" s="127">
        <v>6</v>
      </c>
      <c r="B310" s="362" t="s">
        <v>147</v>
      </c>
      <c r="C310" s="363">
        <v>2010</v>
      </c>
      <c r="D310" s="127" t="s">
        <v>943</v>
      </c>
      <c r="E310" s="364">
        <v>2099</v>
      </c>
    </row>
    <row r="311" spans="1:5" ht="13.5" thickBot="1">
      <c r="A311" s="365"/>
      <c r="B311" s="366" t="s">
        <v>6</v>
      </c>
      <c r="C311" s="367"/>
      <c r="D311" s="127"/>
      <c r="E311" s="368">
        <f>SUM(E305:E310)</f>
        <v>10655.7</v>
      </c>
    </row>
    <row r="313" ht="13.5" thickBot="1"/>
    <row r="314" spans="1:5" s="180" customFormat="1" ht="18" thickBot="1">
      <c r="A314" s="211" t="s">
        <v>94</v>
      </c>
      <c r="B314" s="212"/>
      <c r="C314" s="369"/>
      <c r="D314" s="370"/>
      <c r="E314" s="371"/>
    </row>
    <row r="315" spans="1:5" s="1" customFormat="1" ht="24.75" customHeight="1">
      <c r="A315" s="466" t="s">
        <v>849</v>
      </c>
      <c r="B315" s="466"/>
      <c r="C315" s="466"/>
      <c r="D315" s="466"/>
      <c r="E315" s="466"/>
    </row>
    <row r="316" spans="1:5" s="1" customFormat="1" ht="44.25" customHeight="1">
      <c r="A316" s="350" t="s">
        <v>5</v>
      </c>
      <c r="B316" s="312" t="s">
        <v>7</v>
      </c>
      <c r="C316" s="312" t="s">
        <v>8</v>
      </c>
      <c r="D316" s="313" t="s">
        <v>848</v>
      </c>
      <c r="E316" s="314" t="s">
        <v>946</v>
      </c>
    </row>
    <row r="317" spans="1:5" ht="12.75">
      <c r="A317" s="166">
        <v>1</v>
      </c>
      <c r="B317" s="166" t="s">
        <v>589</v>
      </c>
      <c r="C317" s="166"/>
      <c r="D317" s="203"/>
      <c r="E317" s="325" t="s">
        <v>590</v>
      </c>
    </row>
    <row r="318" spans="1:5" ht="12.75">
      <c r="A318" s="166">
        <v>2</v>
      </c>
      <c r="B318" s="166" t="s">
        <v>591</v>
      </c>
      <c r="C318" s="166">
        <v>2010</v>
      </c>
      <c r="D318" s="203"/>
      <c r="E318" s="325" t="s">
        <v>592</v>
      </c>
    </row>
    <row r="319" spans="1:5" ht="12.75">
      <c r="A319" s="166"/>
      <c r="B319" s="166"/>
      <c r="C319" s="166" t="s">
        <v>573</v>
      </c>
      <c r="D319" s="203"/>
      <c r="E319" s="287">
        <v>4207</v>
      </c>
    </row>
    <row r="320" spans="1:5" s="375" customFormat="1" ht="27" customHeight="1">
      <c r="A320" s="372" t="s">
        <v>593</v>
      </c>
      <c r="B320" s="372"/>
      <c r="C320" s="372"/>
      <c r="D320" s="373"/>
      <c r="E320" s="374"/>
    </row>
    <row r="321" spans="1:5" s="378" customFormat="1" ht="35.25" customHeight="1">
      <c r="A321" s="376" t="s">
        <v>5</v>
      </c>
      <c r="B321" s="376" t="s">
        <v>157</v>
      </c>
      <c r="C321" s="376" t="s">
        <v>8</v>
      </c>
      <c r="D321" s="377" t="s">
        <v>848</v>
      </c>
      <c r="E321" s="287" t="s">
        <v>946</v>
      </c>
    </row>
    <row r="322" spans="1:5" ht="12.75">
      <c r="A322" s="166">
        <v>1</v>
      </c>
      <c r="B322" s="166" t="s">
        <v>95</v>
      </c>
      <c r="C322" s="166">
        <v>2010</v>
      </c>
      <c r="D322" s="203"/>
      <c r="E322" s="325">
        <v>2499</v>
      </c>
    </row>
    <row r="323" spans="1:5" ht="12.75">
      <c r="A323" s="166">
        <v>2</v>
      </c>
      <c r="B323" s="166" t="s">
        <v>594</v>
      </c>
      <c r="C323" s="166">
        <v>2010</v>
      </c>
      <c r="D323" s="203"/>
      <c r="E323" s="325">
        <v>499</v>
      </c>
    </row>
    <row r="324" spans="1:5" ht="12.75">
      <c r="A324" s="166">
        <v>3</v>
      </c>
      <c r="B324" s="166" t="s">
        <v>96</v>
      </c>
      <c r="C324" s="166">
        <v>2009</v>
      </c>
      <c r="D324" s="203"/>
      <c r="E324" s="325">
        <v>2699</v>
      </c>
    </row>
    <row r="325" spans="1:5" ht="12.75">
      <c r="A325" s="166"/>
      <c r="B325" s="166"/>
      <c r="C325" s="166" t="s">
        <v>573</v>
      </c>
      <c r="D325" s="203"/>
      <c r="E325" s="287">
        <f>SUM(E322:E324)</f>
        <v>5697</v>
      </c>
    </row>
    <row r="326" ht="13.5" thickBot="1"/>
    <row r="327" spans="1:5" s="180" customFormat="1" ht="18" thickBot="1">
      <c r="A327" s="116" t="s">
        <v>622</v>
      </c>
      <c r="B327" s="117"/>
      <c r="C327" s="379"/>
      <c r="D327" s="309"/>
      <c r="E327" s="289"/>
    </row>
    <row r="328" spans="1:5" s="1" customFormat="1" ht="24.75" customHeight="1">
      <c r="A328" s="454" t="s">
        <v>849</v>
      </c>
      <c r="B328" s="455"/>
      <c r="C328" s="455"/>
      <c r="D328" s="455"/>
      <c r="E328" s="456"/>
    </row>
    <row r="329" spans="1:5" s="1" customFormat="1" ht="58.5" customHeight="1" thickBot="1">
      <c r="A329" s="272" t="s">
        <v>5</v>
      </c>
      <c r="B329" s="273" t="s">
        <v>7</v>
      </c>
      <c r="C329" s="273" t="s">
        <v>8</v>
      </c>
      <c r="D329" s="274" t="s">
        <v>848</v>
      </c>
      <c r="E329" s="275" t="s">
        <v>946</v>
      </c>
    </row>
    <row r="330" spans="1:5" s="1" customFormat="1" ht="15" customHeight="1">
      <c r="A330" s="125">
        <v>1</v>
      </c>
      <c r="B330" s="183" t="s">
        <v>88</v>
      </c>
      <c r="C330" s="183">
        <v>2009</v>
      </c>
      <c r="D330" s="125" t="s">
        <v>944</v>
      </c>
      <c r="E330" s="279">
        <v>1497.95</v>
      </c>
    </row>
    <row r="331" spans="1:5" s="1" customFormat="1" ht="15" customHeight="1">
      <c r="A331" s="127">
        <v>2</v>
      </c>
      <c r="B331" s="183" t="s">
        <v>88</v>
      </c>
      <c r="C331" s="183">
        <v>2009</v>
      </c>
      <c r="D331" s="125" t="s">
        <v>944</v>
      </c>
      <c r="E331" s="279">
        <v>1497.95</v>
      </c>
    </row>
    <row r="332" spans="1:5" s="1" customFormat="1" ht="15" customHeight="1">
      <c r="A332" s="125">
        <v>3</v>
      </c>
      <c r="B332" s="183" t="s">
        <v>89</v>
      </c>
      <c r="C332" s="183">
        <v>2009</v>
      </c>
      <c r="D332" s="125" t="s">
        <v>944</v>
      </c>
      <c r="E332" s="279">
        <v>2273.04</v>
      </c>
    </row>
    <row r="333" spans="1:6" s="1" customFormat="1" ht="15" customHeight="1">
      <c r="A333" s="127">
        <v>4</v>
      </c>
      <c r="B333" s="183" t="s">
        <v>595</v>
      </c>
      <c r="C333" s="183">
        <v>2006</v>
      </c>
      <c r="D333" s="125" t="s">
        <v>944</v>
      </c>
      <c r="E333" s="279">
        <v>224343.86</v>
      </c>
      <c r="F333" s="279"/>
    </row>
    <row r="334" spans="1:5" s="1" customFormat="1" ht="15" customHeight="1">
      <c r="A334" s="125">
        <v>5</v>
      </c>
      <c r="B334" s="183" t="s">
        <v>90</v>
      </c>
      <c r="C334" s="183">
        <v>2009</v>
      </c>
      <c r="D334" s="125" t="s">
        <v>944</v>
      </c>
      <c r="E334" s="279">
        <v>704.77</v>
      </c>
    </row>
    <row r="335" spans="1:5" s="1" customFormat="1" ht="15" customHeight="1">
      <c r="A335" s="127">
        <v>6</v>
      </c>
      <c r="B335" s="183" t="s">
        <v>87</v>
      </c>
      <c r="C335" s="183">
        <v>2010</v>
      </c>
      <c r="D335" s="125" t="s">
        <v>944</v>
      </c>
      <c r="E335" s="279">
        <v>817.4</v>
      </c>
    </row>
    <row r="336" spans="1:5" s="1" customFormat="1" ht="15" customHeight="1">
      <c r="A336" s="125">
        <v>7</v>
      </c>
      <c r="B336" s="183" t="s">
        <v>91</v>
      </c>
      <c r="C336" s="183">
        <v>2009</v>
      </c>
      <c r="D336" s="125" t="s">
        <v>944</v>
      </c>
      <c r="E336" s="279">
        <v>549</v>
      </c>
    </row>
    <row r="337" spans="1:6" s="1" customFormat="1" ht="15" customHeight="1">
      <c r="A337" s="127">
        <v>8</v>
      </c>
      <c r="B337" s="183" t="s">
        <v>596</v>
      </c>
      <c r="C337" s="183">
        <v>2012</v>
      </c>
      <c r="D337" s="125" t="s">
        <v>944</v>
      </c>
      <c r="E337" s="279">
        <v>3000</v>
      </c>
      <c r="F337" s="306"/>
    </row>
    <row r="338" spans="1:5" s="1" customFormat="1" ht="15" customHeight="1" thickBot="1">
      <c r="A338" s="127"/>
      <c r="B338" s="282" t="s">
        <v>6</v>
      </c>
      <c r="C338" s="183"/>
      <c r="D338" s="127"/>
      <c r="E338" s="283">
        <f>SUM(E330:E337)</f>
        <v>234683.96999999997</v>
      </c>
    </row>
    <row r="339" spans="1:5" s="1" customFormat="1" ht="24" customHeight="1">
      <c r="A339" s="457" t="s">
        <v>851</v>
      </c>
      <c r="B339" s="458"/>
      <c r="C339" s="458"/>
      <c r="D339" s="459"/>
      <c r="E339" s="460"/>
    </row>
    <row r="340" spans="1:5" s="1" customFormat="1" ht="59.25" customHeight="1" thickBot="1">
      <c r="A340" s="272" t="s">
        <v>5</v>
      </c>
      <c r="B340" s="273" t="s">
        <v>10</v>
      </c>
      <c r="C340" s="273" t="s">
        <v>8</v>
      </c>
      <c r="D340" s="274" t="s">
        <v>848</v>
      </c>
      <c r="E340" s="275" t="s">
        <v>946</v>
      </c>
    </row>
    <row r="341" spans="1:5" s="1" customFormat="1" ht="15" customHeight="1">
      <c r="A341" s="127">
        <v>1</v>
      </c>
      <c r="B341" s="183" t="s">
        <v>92</v>
      </c>
      <c r="C341" s="183">
        <v>2009</v>
      </c>
      <c r="D341" s="127" t="s">
        <v>944</v>
      </c>
      <c r="E341" s="279">
        <v>1158.8</v>
      </c>
    </row>
    <row r="342" spans="1:5" s="1" customFormat="1" ht="15" customHeight="1">
      <c r="A342" s="127">
        <v>2</v>
      </c>
      <c r="B342" s="183" t="s">
        <v>93</v>
      </c>
      <c r="C342" s="183">
        <v>2010</v>
      </c>
      <c r="D342" s="127" t="s">
        <v>944</v>
      </c>
      <c r="E342" s="279">
        <v>495.36</v>
      </c>
    </row>
    <row r="343" spans="1:6" s="1" customFormat="1" ht="15" customHeight="1">
      <c r="A343" s="127"/>
      <c r="B343" s="282" t="s">
        <v>6</v>
      </c>
      <c r="C343" s="183"/>
      <c r="D343" s="127"/>
      <c r="E343" s="283">
        <f>SUM(E341:E342)</f>
        <v>1654.1599999999999</v>
      </c>
      <c r="F343" s="306"/>
    </row>
    <row r="344" spans="1:5" ht="12.75">
      <c r="A344" s="34"/>
      <c r="B344" s="35"/>
      <c r="C344" s="36"/>
      <c r="D344" s="34"/>
      <c r="E344" s="38"/>
    </row>
    <row r="345" spans="1:5" ht="13.5" thickBot="1">
      <c r="A345" s="34"/>
      <c r="B345" s="35"/>
      <c r="C345" s="36"/>
      <c r="D345" s="34"/>
      <c r="E345" s="38"/>
    </row>
    <row r="346" spans="1:5" s="180" customFormat="1" ht="18" thickBot="1">
      <c r="A346" s="116" t="s">
        <v>97</v>
      </c>
      <c r="B346" s="117"/>
      <c r="C346" s="179"/>
      <c r="D346" s="380"/>
      <c r="E346" s="269"/>
    </row>
    <row r="347" spans="1:5" s="1" customFormat="1" ht="24.75" customHeight="1">
      <c r="A347" s="454" t="s">
        <v>849</v>
      </c>
      <c r="B347" s="455"/>
      <c r="C347" s="455"/>
      <c r="D347" s="455"/>
      <c r="E347" s="456"/>
    </row>
    <row r="348" spans="1:5" s="1" customFormat="1" ht="44.25" customHeight="1" thickBot="1">
      <c r="A348" s="272" t="s">
        <v>5</v>
      </c>
      <c r="B348" s="273" t="s">
        <v>7</v>
      </c>
      <c r="C348" s="273" t="s">
        <v>8</v>
      </c>
      <c r="D348" s="274" t="s">
        <v>848</v>
      </c>
      <c r="E348" s="275" t="s">
        <v>946</v>
      </c>
    </row>
    <row r="349" spans="1:5" s="1" customFormat="1" ht="13.5">
      <c r="A349" s="127">
        <v>1</v>
      </c>
      <c r="B349" s="183" t="s">
        <v>98</v>
      </c>
      <c r="C349" s="183">
        <v>2009</v>
      </c>
      <c r="D349" s="127" t="s">
        <v>942</v>
      </c>
      <c r="E349" s="279">
        <v>2562</v>
      </c>
    </row>
    <row r="350" spans="1:5" s="1" customFormat="1" ht="13.5">
      <c r="A350" s="127">
        <v>2</v>
      </c>
      <c r="B350" s="183" t="s">
        <v>98</v>
      </c>
      <c r="C350" s="183">
        <v>2008</v>
      </c>
      <c r="D350" s="127" t="s">
        <v>942</v>
      </c>
      <c r="E350" s="279">
        <v>1236</v>
      </c>
    </row>
    <row r="351" spans="1:5" s="1" customFormat="1" ht="18" customHeight="1">
      <c r="A351" s="127">
        <v>3</v>
      </c>
      <c r="B351" s="183" t="s">
        <v>96</v>
      </c>
      <c r="C351" s="183">
        <v>2012</v>
      </c>
      <c r="D351" s="127" t="s">
        <v>943</v>
      </c>
      <c r="E351" s="279">
        <v>4687</v>
      </c>
    </row>
    <row r="352" spans="1:5" ht="12.75">
      <c r="A352" s="127"/>
      <c r="B352" s="337" t="s">
        <v>6</v>
      </c>
      <c r="C352" s="166"/>
      <c r="D352" s="203"/>
      <c r="E352" s="25">
        <f>SUM(E349:E351)</f>
        <v>8485</v>
      </c>
    </row>
    <row r="353" spans="1:2" ht="13.5" thickBot="1">
      <c r="A353" s="34"/>
      <c r="B353" s="39"/>
    </row>
    <row r="354" spans="1:5" s="310" customFormat="1" ht="15.75" thickBot="1">
      <c r="A354" s="211" t="s">
        <v>82</v>
      </c>
      <c r="B354" s="307"/>
      <c r="C354" s="307"/>
      <c r="D354" s="381"/>
      <c r="E354" s="371"/>
    </row>
    <row r="355" spans="1:5" s="1" customFormat="1" ht="24.75" customHeight="1">
      <c r="A355" s="466" t="s">
        <v>849</v>
      </c>
      <c r="B355" s="466"/>
      <c r="C355" s="466"/>
      <c r="D355" s="466"/>
      <c r="E355" s="466"/>
    </row>
    <row r="356" spans="1:5" s="1" customFormat="1" ht="44.25" customHeight="1" thickBot="1">
      <c r="A356" s="311" t="s">
        <v>5</v>
      </c>
      <c r="B356" s="351" t="s">
        <v>7</v>
      </c>
      <c r="C356" s="351" t="s">
        <v>8</v>
      </c>
      <c r="D356" s="382" t="s">
        <v>848</v>
      </c>
      <c r="E356" s="352" t="s">
        <v>946</v>
      </c>
    </row>
    <row r="357" spans="1:5" s="1" customFormat="1" ht="13.5">
      <c r="A357" s="383">
        <v>1</v>
      </c>
      <c r="B357" s="221" t="s">
        <v>18</v>
      </c>
      <c r="C357" s="221">
        <v>2010</v>
      </c>
      <c r="D357" s="383" t="s">
        <v>942</v>
      </c>
      <c r="E357" s="384">
        <v>2450</v>
      </c>
    </row>
    <row r="358" spans="1:5" s="1" customFormat="1" ht="13.5" customHeight="1" thickBot="1">
      <c r="A358" s="383">
        <v>2</v>
      </c>
      <c r="B358" s="221" t="s">
        <v>18</v>
      </c>
      <c r="C358" s="221">
        <v>2012</v>
      </c>
      <c r="D358" s="383" t="s">
        <v>943</v>
      </c>
      <c r="E358" s="384">
        <v>3000</v>
      </c>
    </row>
    <row r="359" spans="1:5" s="1" customFormat="1" ht="24" customHeight="1">
      <c r="A359" s="471" t="s">
        <v>945</v>
      </c>
      <c r="B359" s="472"/>
      <c r="C359" s="472"/>
      <c r="D359" s="472"/>
      <c r="E359" s="385">
        <f>SUM(E357:E358)</f>
        <v>5450</v>
      </c>
    </row>
    <row r="360" spans="1:5" s="1" customFormat="1" ht="43.5" customHeight="1" thickBot="1">
      <c r="A360" s="311" t="s">
        <v>5</v>
      </c>
      <c r="B360" s="351" t="s">
        <v>10</v>
      </c>
      <c r="C360" s="351" t="s">
        <v>8</v>
      </c>
      <c r="D360" s="382" t="s">
        <v>848</v>
      </c>
      <c r="E360" s="352" t="s">
        <v>9</v>
      </c>
    </row>
    <row r="361" spans="1:6" s="1" customFormat="1" ht="13.5">
      <c r="A361" s="383">
        <v>1</v>
      </c>
      <c r="B361" s="221" t="s">
        <v>83</v>
      </c>
      <c r="C361" s="221">
        <v>2009</v>
      </c>
      <c r="D361" s="383" t="s">
        <v>942</v>
      </c>
      <c r="E361" s="384">
        <v>1124.35</v>
      </c>
      <c r="F361" s="306"/>
    </row>
    <row r="362" spans="1:5" s="1" customFormat="1" ht="13.5">
      <c r="A362" s="383">
        <v>2</v>
      </c>
      <c r="B362" s="221" t="s">
        <v>84</v>
      </c>
      <c r="C362" s="221">
        <v>2010</v>
      </c>
      <c r="D362" s="383" t="s">
        <v>942</v>
      </c>
      <c r="E362" s="384">
        <v>1697.5</v>
      </c>
    </row>
    <row r="363" spans="1:5" s="1" customFormat="1" ht="18" customHeight="1">
      <c r="A363" s="383"/>
      <c r="B363" s="386" t="s">
        <v>6</v>
      </c>
      <c r="C363" s="221"/>
      <c r="D363" s="383"/>
      <c r="E363" s="387">
        <f>SUM(E361:E362)</f>
        <v>2821.85</v>
      </c>
    </row>
    <row r="364" spans="1:2" ht="12.75">
      <c r="A364" s="34"/>
      <c r="B364" s="39"/>
    </row>
    <row r="365" ht="13.5" thickBot="1"/>
    <row r="366" spans="1:5" s="180" customFormat="1" ht="18" thickBot="1">
      <c r="A366" s="116" t="s">
        <v>149</v>
      </c>
      <c r="B366" s="117"/>
      <c r="C366" s="179"/>
      <c r="D366" s="288"/>
      <c r="E366" s="289"/>
    </row>
    <row r="367" spans="1:5" s="1" customFormat="1" ht="24.75" customHeight="1">
      <c r="A367" s="454" t="s">
        <v>849</v>
      </c>
      <c r="B367" s="455"/>
      <c r="C367" s="455"/>
      <c r="D367" s="455"/>
      <c r="E367" s="456"/>
    </row>
    <row r="368" spans="1:5" s="1" customFormat="1" ht="44.25" customHeight="1" thickBot="1">
      <c r="A368" s="272" t="s">
        <v>5</v>
      </c>
      <c r="B368" s="273" t="s">
        <v>7</v>
      </c>
      <c r="C368" s="273" t="s">
        <v>8</v>
      </c>
      <c r="D368" s="274" t="s">
        <v>848</v>
      </c>
      <c r="E368" s="275" t="s">
        <v>946</v>
      </c>
    </row>
    <row r="369" spans="1:5" s="1" customFormat="1" ht="13.5">
      <c r="A369" s="125">
        <v>1</v>
      </c>
      <c r="B369" s="166" t="s">
        <v>150</v>
      </c>
      <c r="C369" s="166">
        <v>2010</v>
      </c>
      <c r="D369" s="203" t="s">
        <v>943</v>
      </c>
      <c r="E369" s="325">
        <v>430</v>
      </c>
    </row>
    <row r="370" spans="1:5" s="1" customFormat="1" ht="13.5">
      <c r="A370" s="127">
        <v>2</v>
      </c>
      <c r="B370" s="166" t="s">
        <v>151</v>
      </c>
      <c r="C370" s="166">
        <v>2009</v>
      </c>
      <c r="D370" s="203" t="s">
        <v>943</v>
      </c>
      <c r="E370" s="325">
        <v>530</v>
      </c>
    </row>
    <row r="371" spans="1:5" s="1" customFormat="1" ht="13.5">
      <c r="A371" s="125">
        <v>3</v>
      </c>
      <c r="B371" s="166" t="s">
        <v>152</v>
      </c>
      <c r="C371" s="166">
        <v>2011</v>
      </c>
      <c r="D371" s="203" t="s">
        <v>943</v>
      </c>
      <c r="E371" s="325">
        <v>629</v>
      </c>
    </row>
    <row r="372" spans="1:5" s="1" customFormat="1" ht="13.5">
      <c r="A372" s="127">
        <v>4</v>
      </c>
      <c r="B372" s="166" t="s">
        <v>153</v>
      </c>
      <c r="C372" s="166">
        <v>2011</v>
      </c>
      <c r="D372" s="203" t="s">
        <v>943</v>
      </c>
      <c r="E372" s="325">
        <v>500</v>
      </c>
    </row>
    <row r="373" spans="1:5" s="1" customFormat="1" ht="13.5">
      <c r="A373" s="125">
        <v>5</v>
      </c>
      <c r="B373" s="166" t="s">
        <v>154</v>
      </c>
      <c r="C373" s="166">
        <v>2010</v>
      </c>
      <c r="D373" s="203" t="s">
        <v>943</v>
      </c>
      <c r="E373" s="325">
        <v>3000</v>
      </c>
    </row>
    <row r="374" spans="1:5" s="1" customFormat="1" ht="13.5">
      <c r="A374" s="127">
        <v>6</v>
      </c>
      <c r="B374" s="166" t="s">
        <v>533</v>
      </c>
      <c r="C374" s="166">
        <v>2012</v>
      </c>
      <c r="D374" s="203" t="s">
        <v>943</v>
      </c>
      <c r="E374" s="325">
        <v>469</v>
      </c>
    </row>
    <row r="375" spans="1:5" s="1" customFormat="1" ht="13.5">
      <c r="A375" s="125">
        <v>7</v>
      </c>
      <c r="B375" s="166" t="s">
        <v>534</v>
      </c>
      <c r="C375" s="166">
        <v>2012</v>
      </c>
      <c r="D375" s="203" t="s">
        <v>943</v>
      </c>
      <c r="E375" s="325">
        <v>1750</v>
      </c>
    </row>
    <row r="376" spans="1:5" s="1" customFormat="1" ht="13.5">
      <c r="A376" s="127">
        <v>8</v>
      </c>
      <c r="B376" s="166" t="s">
        <v>535</v>
      </c>
      <c r="C376" s="166">
        <v>2012</v>
      </c>
      <c r="D376" s="203" t="s">
        <v>943</v>
      </c>
      <c r="E376" s="325">
        <v>3700</v>
      </c>
    </row>
    <row r="377" spans="1:5" s="388" customFormat="1" ht="12.75">
      <c r="A377" s="125">
        <v>9</v>
      </c>
      <c r="B377" s="183" t="s">
        <v>99</v>
      </c>
      <c r="C377" s="183">
        <v>2009</v>
      </c>
      <c r="D377" s="203" t="s">
        <v>943</v>
      </c>
      <c r="E377" s="279">
        <v>1362</v>
      </c>
    </row>
    <row r="378" spans="1:5" s="388" customFormat="1" ht="12.75">
      <c r="A378" s="127">
        <v>10</v>
      </c>
      <c r="B378" s="183" t="s">
        <v>141</v>
      </c>
      <c r="C378" s="183">
        <v>2010</v>
      </c>
      <c r="D378" s="203" t="s">
        <v>943</v>
      </c>
      <c r="E378" s="279">
        <v>1440</v>
      </c>
    </row>
    <row r="379" spans="1:5" s="388" customFormat="1" ht="12.75">
      <c r="A379" s="125">
        <v>11</v>
      </c>
      <c r="B379" s="221" t="s">
        <v>142</v>
      </c>
      <c r="C379" s="221">
        <v>2010</v>
      </c>
      <c r="D379" s="203" t="s">
        <v>943</v>
      </c>
      <c r="E379" s="384">
        <v>2578</v>
      </c>
    </row>
    <row r="380" spans="1:5" s="388" customFormat="1" ht="12.75">
      <c r="A380" s="127">
        <v>12</v>
      </c>
      <c r="B380" s="221" t="s">
        <v>22</v>
      </c>
      <c r="C380" s="221">
        <v>2010</v>
      </c>
      <c r="D380" s="203" t="s">
        <v>943</v>
      </c>
      <c r="E380" s="384">
        <v>2011.78</v>
      </c>
    </row>
    <row r="381" spans="1:5" s="388" customFormat="1" ht="12.75">
      <c r="A381" s="125">
        <v>13</v>
      </c>
      <c r="B381" s="221" t="s">
        <v>621</v>
      </c>
      <c r="C381" s="221">
        <v>2012</v>
      </c>
      <c r="D381" s="203" t="s">
        <v>943</v>
      </c>
      <c r="E381" s="384">
        <v>3300</v>
      </c>
    </row>
    <row r="382" spans="1:5" s="1" customFormat="1" ht="13.5" customHeight="1" thickBot="1">
      <c r="A382" s="127"/>
      <c r="B382" s="282" t="s">
        <v>6</v>
      </c>
      <c r="C382" s="183"/>
      <c r="D382" s="127"/>
      <c r="E382" s="283">
        <f>SUM(E369:E381)</f>
        <v>21699.78</v>
      </c>
    </row>
    <row r="383" spans="1:5" s="1" customFormat="1" ht="24" customHeight="1">
      <c r="A383" s="457" t="s">
        <v>851</v>
      </c>
      <c r="B383" s="458"/>
      <c r="C383" s="458"/>
      <c r="D383" s="459"/>
      <c r="E383" s="460"/>
    </row>
    <row r="384" spans="1:5" s="1" customFormat="1" ht="51.75" customHeight="1" thickBot="1">
      <c r="A384" s="272" t="s">
        <v>5</v>
      </c>
      <c r="B384" s="273" t="s">
        <v>10</v>
      </c>
      <c r="C384" s="273" t="s">
        <v>8</v>
      </c>
      <c r="D384" s="274" t="s">
        <v>848</v>
      </c>
      <c r="E384" s="275" t="s">
        <v>946</v>
      </c>
    </row>
    <row r="385" spans="1:6" s="1" customFormat="1" ht="15">
      <c r="A385" s="125">
        <v>1</v>
      </c>
      <c r="B385" s="181" t="s">
        <v>155</v>
      </c>
      <c r="C385" s="181">
        <v>2010</v>
      </c>
      <c r="D385" s="125"/>
      <c r="E385" s="389">
        <v>2099</v>
      </c>
      <c r="F385" s="390"/>
    </row>
    <row r="386" spans="1:5" s="1" customFormat="1" ht="18" customHeight="1">
      <c r="A386" s="127"/>
      <c r="B386" s="282" t="s">
        <v>6</v>
      </c>
      <c r="C386" s="183"/>
      <c r="D386" s="127"/>
      <c r="E386" s="283">
        <f>SUM(E385)</f>
        <v>2099</v>
      </c>
    </row>
    <row r="390" ht="12.75">
      <c r="E390" s="33">
        <f>E382+E359+E352+E338+E319+E302+E277+E213+E156+E139+E117+E92+E65+E30</f>
        <v>1459011.1479999998</v>
      </c>
    </row>
    <row r="393" ht="12.75">
      <c r="E393" s="33">
        <f>E386+E363+E343+E325+E311+E291+E227+E164+E148+E122+E95+E69+E50</f>
        <v>204646.36000000002</v>
      </c>
    </row>
  </sheetData>
  <sheetProtection/>
  <mergeCells count="28">
    <mergeCell ref="A355:E355"/>
    <mergeCell ref="A359:D359"/>
    <mergeCell ref="A93:E93"/>
    <mergeCell ref="A98:E98"/>
    <mergeCell ref="A295:E295"/>
    <mergeCell ref="A303:E303"/>
    <mergeCell ref="A328:E328"/>
    <mergeCell ref="A339:E339"/>
    <mergeCell ref="D231:D232"/>
    <mergeCell ref="A367:E367"/>
    <mergeCell ref="A383:E383"/>
    <mergeCell ref="A118:C118"/>
    <mergeCell ref="E231:E232"/>
    <mergeCell ref="A347:E347"/>
    <mergeCell ref="A315:E315"/>
    <mergeCell ref="A151:E151"/>
    <mergeCell ref="A157:E157"/>
    <mergeCell ref="A167:E167"/>
    <mergeCell ref="A214:E214"/>
    <mergeCell ref="A1:G1"/>
    <mergeCell ref="A99:E99"/>
    <mergeCell ref="A72:E72"/>
    <mergeCell ref="A124:E124"/>
    <mergeCell ref="A140:E140"/>
    <mergeCell ref="A8:E8"/>
    <mergeCell ref="A45:E45"/>
    <mergeCell ref="A54:E54"/>
    <mergeCell ref="A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0">
      <selection activeCell="C33" sqref="C33"/>
    </sheetView>
  </sheetViews>
  <sheetFormatPr defaultColWidth="9.140625" defaultRowHeight="12.75"/>
  <cols>
    <col min="1" max="1" width="9.140625" style="2" customWidth="1"/>
    <col min="2" max="2" width="59.7109375" style="2" customWidth="1"/>
    <col min="3" max="3" width="26.00390625" style="2" customWidth="1"/>
    <col min="4" max="4" width="15.28125" style="2" customWidth="1"/>
    <col min="5" max="16384" width="9.140625" style="2" customWidth="1"/>
  </cols>
  <sheetData>
    <row r="1" spans="1:3" ht="15">
      <c r="A1" s="526" t="s">
        <v>15</v>
      </c>
      <c r="B1" s="526"/>
      <c r="C1" s="526"/>
    </row>
    <row r="2" spans="1:3" ht="48.75" customHeight="1">
      <c r="A2" s="527" t="s">
        <v>71</v>
      </c>
      <c r="B2" s="527" t="s">
        <v>76</v>
      </c>
      <c r="C2" s="528" t="s">
        <v>77</v>
      </c>
    </row>
    <row r="3" spans="1:3" ht="15">
      <c r="A3" s="529">
        <v>1</v>
      </c>
      <c r="B3" s="530" t="s">
        <v>78</v>
      </c>
      <c r="C3" s="531">
        <v>424925.45</v>
      </c>
    </row>
    <row r="4" ht="13.5" thickBot="1"/>
    <row r="5" spans="1:3" ht="16.5" thickBot="1">
      <c r="A5" s="532" t="s">
        <v>75</v>
      </c>
      <c r="B5" s="533"/>
      <c r="C5" s="534"/>
    </row>
    <row r="6" spans="1:3" ht="15">
      <c r="A6" s="526" t="s">
        <v>523</v>
      </c>
      <c r="B6" s="526"/>
      <c r="C6" s="526"/>
    </row>
    <row r="7" spans="1:3" ht="31.5">
      <c r="A7" s="527" t="s">
        <v>71</v>
      </c>
      <c r="B7" s="527" t="s">
        <v>76</v>
      </c>
      <c r="C7" s="528" t="s">
        <v>77</v>
      </c>
    </row>
    <row r="8" spans="1:3" ht="15">
      <c r="A8" s="529">
        <v>1</v>
      </c>
      <c r="B8" s="530" t="s">
        <v>880</v>
      </c>
      <c r="C8" s="531">
        <v>30000</v>
      </c>
    </row>
    <row r="9" spans="1:3" ht="15">
      <c r="A9" s="529">
        <v>2</v>
      </c>
      <c r="B9" s="530" t="s">
        <v>881</v>
      </c>
      <c r="C9" s="531">
        <v>9000</v>
      </c>
    </row>
    <row r="10" spans="1:3" ht="15">
      <c r="A10" s="529">
        <v>3</v>
      </c>
      <c r="B10" s="530" t="s">
        <v>882</v>
      </c>
      <c r="C10" s="531">
        <v>9300</v>
      </c>
    </row>
    <row r="11" spans="1:3" ht="15">
      <c r="A11" s="529">
        <v>4</v>
      </c>
      <c r="B11" s="530" t="s">
        <v>883</v>
      </c>
      <c r="C11" s="531">
        <v>20234.84</v>
      </c>
    </row>
    <row r="12" spans="1:3" ht="15">
      <c r="A12" s="529">
        <v>5</v>
      </c>
      <c r="B12" s="530" t="s">
        <v>884</v>
      </c>
      <c r="C12" s="531">
        <v>6893</v>
      </c>
    </row>
    <row r="13" spans="1:3" ht="15">
      <c r="A13" s="529">
        <v>6</v>
      </c>
      <c r="B13" s="530" t="s">
        <v>885</v>
      </c>
      <c r="C13" s="531">
        <v>36600</v>
      </c>
    </row>
    <row r="14" spans="1:3" ht="15">
      <c r="A14" s="529">
        <v>7</v>
      </c>
      <c r="B14" s="530" t="s">
        <v>886</v>
      </c>
      <c r="C14" s="531">
        <v>5237.46</v>
      </c>
    </row>
    <row r="15" spans="1:3" ht="15">
      <c r="A15" s="529">
        <v>8</v>
      </c>
      <c r="B15" s="530" t="s">
        <v>887</v>
      </c>
      <c r="C15" s="531">
        <v>5343.6</v>
      </c>
    </row>
    <row r="16" spans="1:3" ht="15">
      <c r="A16" s="529">
        <v>9</v>
      </c>
      <c r="B16" s="530" t="s">
        <v>888</v>
      </c>
      <c r="C16" s="531">
        <v>2750</v>
      </c>
    </row>
    <row r="17" spans="1:3" ht="15">
      <c r="A17" s="529">
        <v>10</v>
      </c>
      <c r="B17" s="535" t="s">
        <v>889</v>
      </c>
      <c r="C17" s="536">
        <v>2750</v>
      </c>
    </row>
    <row r="18" spans="1:3" ht="15">
      <c r="A18" s="529">
        <v>11</v>
      </c>
      <c r="B18" s="535" t="s">
        <v>890</v>
      </c>
      <c r="C18" s="536">
        <v>3350</v>
      </c>
    </row>
    <row r="19" spans="1:3" ht="15">
      <c r="A19" s="529">
        <v>12</v>
      </c>
      <c r="B19" s="535" t="s">
        <v>891</v>
      </c>
      <c r="C19" s="536">
        <v>3350</v>
      </c>
    </row>
    <row r="20" spans="1:3" ht="18" customHeight="1">
      <c r="A20" s="529">
        <v>13</v>
      </c>
      <c r="B20" s="537" t="s">
        <v>524</v>
      </c>
      <c r="C20" s="536">
        <v>481900</v>
      </c>
    </row>
    <row r="21" spans="1:3" ht="16.5" customHeight="1">
      <c r="A21" s="529">
        <v>14</v>
      </c>
      <c r="B21" s="537" t="s">
        <v>892</v>
      </c>
      <c r="C21" s="536">
        <v>10711.6</v>
      </c>
    </row>
    <row r="22" spans="1:3" ht="16.5" customHeight="1">
      <c r="A22" s="529">
        <v>15</v>
      </c>
      <c r="B22" s="537" t="s">
        <v>525</v>
      </c>
      <c r="C22" s="536">
        <v>59841</v>
      </c>
    </row>
    <row r="23" spans="1:3" ht="15">
      <c r="A23" s="529">
        <v>16</v>
      </c>
      <c r="B23" s="535" t="s">
        <v>526</v>
      </c>
      <c r="C23" s="536">
        <v>5669.83</v>
      </c>
    </row>
    <row r="24" spans="1:3" ht="15">
      <c r="A24" s="529">
        <v>17</v>
      </c>
      <c r="B24" s="535" t="s">
        <v>527</v>
      </c>
      <c r="C24" s="536">
        <v>4695.08</v>
      </c>
    </row>
    <row r="25" spans="1:3" ht="15">
      <c r="A25" s="529">
        <v>18</v>
      </c>
      <c r="B25" s="538" t="s">
        <v>893</v>
      </c>
      <c r="C25" s="536">
        <v>40687</v>
      </c>
    </row>
    <row r="26" spans="1:3" ht="32.25" customHeight="1">
      <c r="A26" s="529">
        <v>19</v>
      </c>
      <c r="B26" s="539" t="s">
        <v>529</v>
      </c>
      <c r="C26" s="536">
        <v>13418.78</v>
      </c>
    </row>
    <row r="27" spans="1:3" ht="16.5" customHeight="1">
      <c r="A27" s="529">
        <v>20</v>
      </c>
      <c r="B27" s="539" t="s">
        <v>530</v>
      </c>
      <c r="C27" s="536">
        <v>11590</v>
      </c>
    </row>
    <row r="28" spans="1:3" ht="15">
      <c r="A28" s="529">
        <v>21</v>
      </c>
      <c r="B28" s="538" t="s">
        <v>894</v>
      </c>
      <c r="C28" s="540">
        <v>16775</v>
      </c>
    </row>
    <row r="29" spans="1:3" ht="15">
      <c r="A29" s="529">
        <v>22</v>
      </c>
      <c r="B29" s="541" t="s">
        <v>528</v>
      </c>
      <c r="C29" s="542">
        <v>20618</v>
      </c>
    </row>
    <row r="30" spans="1:3" ht="15">
      <c r="A30" s="529">
        <v>23</v>
      </c>
      <c r="B30" s="538" t="s">
        <v>895</v>
      </c>
      <c r="C30" s="540">
        <v>32553.99</v>
      </c>
    </row>
    <row r="31" spans="1:3" ht="15">
      <c r="A31" s="529">
        <v>24</v>
      </c>
      <c r="B31" s="538" t="s">
        <v>546</v>
      </c>
      <c r="C31" s="540">
        <v>4920</v>
      </c>
    </row>
    <row r="32" spans="1:3" ht="15">
      <c r="A32" s="529">
        <v>25</v>
      </c>
      <c r="B32" s="538" t="s">
        <v>896</v>
      </c>
      <c r="C32" s="540">
        <v>29999.7</v>
      </c>
    </row>
    <row r="33" spans="1:3" ht="15.75">
      <c r="A33" s="543" t="s">
        <v>6</v>
      </c>
      <c r="B33" s="544"/>
      <c r="C33" s="545">
        <f>SUM(C8:C32)</f>
        <v>868188.8799999999</v>
      </c>
    </row>
    <row r="36" spans="1:5" s="551" customFormat="1" ht="12.75">
      <c r="A36" s="546" t="s">
        <v>947</v>
      </c>
      <c r="B36" s="547"/>
      <c r="C36" s="548"/>
      <c r="D36" s="549"/>
      <c r="E36" s="550"/>
    </row>
    <row r="37" spans="1:5" s="551" customFormat="1" ht="32.25" customHeight="1">
      <c r="A37" s="552" t="s">
        <v>628</v>
      </c>
      <c r="B37" s="552"/>
      <c r="C37" s="552"/>
      <c r="D37" s="552"/>
      <c r="E37" s="553"/>
    </row>
    <row r="38" spans="1:5" s="551" customFormat="1" ht="12.75">
      <c r="A38" s="554" t="s">
        <v>5</v>
      </c>
      <c r="B38" s="554" t="s">
        <v>629</v>
      </c>
      <c r="C38" s="555" t="s">
        <v>630</v>
      </c>
      <c r="D38" s="554" t="s">
        <v>8</v>
      </c>
      <c r="E38" s="556"/>
    </row>
    <row r="39" spans="1:4" s="551" customFormat="1" ht="32.25" customHeight="1">
      <c r="A39" s="554">
        <v>1</v>
      </c>
      <c r="B39" s="547" t="s">
        <v>930</v>
      </c>
      <c r="C39" s="557">
        <v>10000</v>
      </c>
      <c r="D39" s="547">
        <v>2011</v>
      </c>
    </row>
    <row r="40" spans="1:4" s="551" customFormat="1" ht="32.25" customHeight="1">
      <c r="A40" s="554">
        <v>2</v>
      </c>
      <c r="B40" s="547" t="s">
        <v>930</v>
      </c>
      <c r="C40" s="557">
        <v>5000</v>
      </c>
      <c r="D40" s="547">
        <v>2000</v>
      </c>
    </row>
    <row r="41" spans="1:4" s="551" customFormat="1" ht="32.25" customHeight="1">
      <c r="A41" s="554">
        <v>3</v>
      </c>
      <c r="B41" s="547" t="s">
        <v>931</v>
      </c>
      <c r="C41" s="557">
        <v>2500</v>
      </c>
      <c r="D41" s="547">
        <v>2012</v>
      </c>
    </row>
    <row r="42" spans="1:4" s="551" customFormat="1" ht="32.25" customHeight="1">
      <c r="A42" s="554">
        <v>4</v>
      </c>
      <c r="B42" s="547" t="s">
        <v>931</v>
      </c>
      <c r="C42" s="557">
        <v>2000</v>
      </c>
      <c r="D42" s="547">
        <v>2011</v>
      </c>
    </row>
    <row r="43" spans="1:4" s="551" customFormat="1" ht="32.25" customHeight="1">
      <c r="A43" s="554">
        <v>5</v>
      </c>
      <c r="B43" s="547" t="s">
        <v>932</v>
      </c>
      <c r="C43" s="557">
        <v>3000</v>
      </c>
      <c r="D43" s="547">
        <v>2005</v>
      </c>
    </row>
    <row r="44" spans="1:4" s="551" customFormat="1" ht="32.25" customHeight="1">
      <c r="A44" s="554">
        <v>6</v>
      </c>
      <c r="B44" s="547" t="s">
        <v>933</v>
      </c>
      <c r="C44" s="557">
        <v>5000</v>
      </c>
      <c r="D44" s="547">
        <v>2011</v>
      </c>
    </row>
    <row r="45" spans="1:4" s="551" customFormat="1" ht="32.25" customHeight="1">
      <c r="A45" s="554">
        <v>7</v>
      </c>
      <c r="B45" s="547" t="s">
        <v>932</v>
      </c>
      <c r="C45" s="557">
        <v>3000</v>
      </c>
      <c r="D45" s="547">
        <v>2000</v>
      </c>
    </row>
    <row r="46" spans="1:4" s="551" customFormat="1" ht="32.25" customHeight="1">
      <c r="A46" s="554">
        <v>8</v>
      </c>
      <c r="B46" s="547" t="s">
        <v>934</v>
      </c>
      <c r="C46" s="557">
        <v>8000</v>
      </c>
      <c r="D46" s="547">
        <v>2008</v>
      </c>
    </row>
    <row r="47" spans="1:4" s="551" customFormat="1" ht="13.5" customHeight="1">
      <c r="A47" s="554"/>
      <c r="B47" s="558" t="s">
        <v>6</v>
      </c>
      <c r="C47" s="558">
        <v>38500</v>
      </c>
      <c r="D47" s="557"/>
    </row>
    <row r="48" ht="12.75">
      <c r="C48" s="3"/>
    </row>
    <row r="55" ht="12.75">
      <c r="C55" s="3">
        <f>C47+C33+C3</f>
        <v>1331614.3299999998</v>
      </c>
    </row>
  </sheetData>
  <sheetProtection/>
  <mergeCells count="5">
    <mergeCell ref="A1:C1"/>
    <mergeCell ref="A5:C5"/>
    <mergeCell ref="A6:C6"/>
    <mergeCell ref="A33:B33"/>
    <mergeCell ref="A37:D3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PageLayoutView="0" workbookViewId="0" topLeftCell="A1">
      <pane xSplit="5" ySplit="5" topLeftCell="L7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1" sqref="A31:IV32"/>
    </sheetView>
  </sheetViews>
  <sheetFormatPr defaultColWidth="9.140625" defaultRowHeight="12.75"/>
  <cols>
    <col min="1" max="1" width="9.140625" style="5" customWidth="1"/>
    <col min="2" max="2" width="24.57421875" style="5" customWidth="1"/>
    <col min="3" max="3" width="15.421875" style="5" customWidth="1"/>
    <col min="4" max="4" width="20.421875" style="5" customWidth="1"/>
    <col min="5" max="5" width="11.140625" style="5" customWidth="1"/>
    <col min="6" max="6" width="20.140625" style="5" customWidth="1"/>
    <col min="7" max="11" width="9.140625" style="5" customWidth="1"/>
    <col min="12" max="12" width="11.28125" style="5" customWidth="1"/>
    <col min="13" max="13" width="13.421875" style="5" customWidth="1"/>
    <col min="14" max="14" width="14.28125" style="5" customWidth="1"/>
    <col min="15" max="15" width="11.57421875" style="5" customWidth="1"/>
    <col min="16" max="16" width="9.140625" style="5" customWidth="1"/>
    <col min="17" max="17" width="15.140625" style="5" customWidth="1"/>
    <col min="18" max="21" width="11.8515625" style="5" customWidth="1"/>
    <col min="22" max="16384" width="9.140625" style="5" customWidth="1"/>
  </cols>
  <sheetData>
    <row r="1" spans="1:21" s="41" customFormat="1" ht="15" customHeight="1" thickBot="1">
      <c r="A1" s="485" t="s">
        <v>16</v>
      </c>
      <c r="B1" s="486"/>
      <c r="C1" s="486"/>
      <c r="D1" s="486"/>
      <c r="E1" s="486"/>
      <c r="F1" s="486"/>
      <c r="G1" s="487"/>
      <c r="N1" s="42"/>
      <c r="T1" s="70"/>
      <c r="U1" s="70"/>
    </row>
    <row r="2" spans="1:21" s="41" customFormat="1" ht="23.25" customHeight="1">
      <c r="A2" s="488" t="s">
        <v>631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90"/>
    </row>
    <row r="3" spans="1:21" s="41" customFormat="1" ht="24.75" customHeight="1">
      <c r="A3" s="491" t="s">
        <v>71</v>
      </c>
      <c r="B3" s="479" t="s">
        <v>632</v>
      </c>
      <c r="C3" s="479" t="s">
        <v>633</v>
      </c>
      <c r="D3" s="479" t="s">
        <v>634</v>
      </c>
      <c r="E3" s="479" t="s">
        <v>635</v>
      </c>
      <c r="F3" s="479" t="s">
        <v>636</v>
      </c>
      <c r="G3" s="479" t="s">
        <v>637</v>
      </c>
      <c r="H3" s="479" t="s">
        <v>638</v>
      </c>
      <c r="I3" s="479" t="s">
        <v>639</v>
      </c>
      <c r="J3" s="479" t="s">
        <v>640</v>
      </c>
      <c r="K3" s="479" t="s">
        <v>641</v>
      </c>
      <c r="L3" s="482" t="s">
        <v>642</v>
      </c>
      <c r="M3" s="482" t="s">
        <v>643</v>
      </c>
      <c r="N3" s="484" t="s">
        <v>644</v>
      </c>
      <c r="O3" s="482" t="s">
        <v>645</v>
      </c>
      <c r="P3" s="482"/>
      <c r="Q3" s="493" t="s">
        <v>646</v>
      </c>
      <c r="R3" s="494"/>
      <c r="S3" s="493" t="s">
        <v>647</v>
      </c>
      <c r="T3" s="494"/>
      <c r="U3" s="482" t="s">
        <v>648</v>
      </c>
    </row>
    <row r="4" spans="1:21" s="41" customFormat="1" ht="24.75" customHeight="1">
      <c r="A4" s="491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2"/>
      <c r="M4" s="482"/>
      <c r="N4" s="484"/>
      <c r="O4" s="482"/>
      <c r="P4" s="482"/>
      <c r="Q4" s="495"/>
      <c r="R4" s="496"/>
      <c r="S4" s="495"/>
      <c r="T4" s="496"/>
      <c r="U4" s="482"/>
    </row>
    <row r="5" spans="1:21" s="41" customFormat="1" ht="22.5" customHeight="1" thickBot="1">
      <c r="A5" s="492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3"/>
      <c r="M5" s="483"/>
      <c r="N5" s="49" t="s">
        <v>649</v>
      </c>
      <c r="O5" s="48" t="s">
        <v>650</v>
      </c>
      <c r="P5" s="48" t="s">
        <v>72</v>
      </c>
      <c r="Q5" s="48" t="s">
        <v>651</v>
      </c>
      <c r="R5" s="48" t="s">
        <v>652</v>
      </c>
      <c r="S5" s="48" t="s">
        <v>651</v>
      </c>
      <c r="T5" s="48" t="s">
        <v>652</v>
      </c>
      <c r="U5" s="482"/>
    </row>
    <row r="6" spans="1:21" s="41" customFormat="1" ht="52.5" customHeight="1">
      <c r="A6" s="43">
        <v>1</v>
      </c>
      <c r="B6" s="43" t="s">
        <v>658</v>
      </c>
      <c r="C6" s="43" t="s">
        <v>659</v>
      </c>
      <c r="D6" s="43" t="s">
        <v>660</v>
      </c>
      <c r="E6" s="43" t="s">
        <v>661</v>
      </c>
      <c r="F6" s="43" t="s">
        <v>654</v>
      </c>
      <c r="G6" s="43">
        <v>1999</v>
      </c>
      <c r="H6" s="43">
        <v>5</v>
      </c>
      <c r="I6" s="43" t="s">
        <v>655</v>
      </c>
      <c r="J6" s="43">
        <v>2009</v>
      </c>
      <c r="K6" s="44">
        <v>317069</v>
      </c>
      <c r="L6" s="71">
        <v>39904</v>
      </c>
      <c r="M6" s="43" t="s">
        <v>656</v>
      </c>
      <c r="N6" s="45">
        <v>31000</v>
      </c>
      <c r="O6" s="50" t="s">
        <v>657</v>
      </c>
      <c r="P6" s="50" t="s">
        <v>657</v>
      </c>
      <c r="Q6" s="71">
        <v>41710</v>
      </c>
      <c r="R6" s="71" t="s">
        <v>952</v>
      </c>
      <c r="S6" s="71">
        <v>41710</v>
      </c>
      <c r="T6" s="71" t="s">
        <v>952</v>
      </c>
      <c r="U6" s="46" t="s">
        <v>73</v>
      </c>
    </row>
    <row r="7" spans="1:21" s="41" customFormat="1" ht="52.5" customHeight="1">
      <c r="A7" s="50">
        <v>2</v>
      </c>
      <c r="B7" s="43" t="s">
        <v>662</v>
      </c>
      <c r="C7" s="43" t="s">
        <v>663</v>
      </c>
      <c r="D7" s="43">
        <v>75050021</v>
      </c>
      <c r="E7" s="43" t="s">
        <v>664</v>
      </c>
      <c r="F7" s="43" t="s">
        <v>665</v>
      </c>
      <c r="G7" s="43" t="s">
        <v>655</v>
      </c>
      <c r="H7" s="43" t="s">
        <v>655</v>
      </c>
      <c r="I7" s="44">
        <v>4000</v>
      </c>
      <c r="J7" s="43">
        <v>2006</v>
      </c>
      <c r="K7" s="43" t="s">
        <v>655</v>
      </c>
      <c r="L7" s="71">
        <v>39072</v>
      </c>
      <c r="M7" s="43" t="s">
        <v>655</v>
      </c>
      <c r="N7" s="45" t="s">
        <v>655</v>
      </c>
      <c r="O7" s="50" t="s">
        <v>657</v>
      </c>
      <c r="P7" s="50" t="s">
        <v>657</v>
      </c>
      <c r="Q7" s="71">
        <v>42005</v>
      </c>
      <c r="R7" s="71" t="s">
        <v>952</v>
      </c>
      <c r="S7" s="43" t="s">
        <v>655</v>
      </c>
      <c r="T7" s="43" t="s">
        <v>655</v>
      </c>
      <c r="U7" s="46" t="s">
        <v>73</v>
      </c>
    </row>
    <row r="8" spans="1:21" s="41" customFormat="1" ht="36.75" customHeight="1">
      <c r="A8" s="43">
        <v>3</v>
      </c>
      <c r="B8" s="43" t="s">
        <v>666</v>
      </c>
      <c r="C8" s="43">
        <v>2500</v>
      </c>
      <c r="D8" s="43" t="s">
        <v>667</v>
      </c>
      <c r="E8" s="43" t="s">
        <v>668</v>
      </c>
      <c r="F8" s="43" t="s">
        <v>669</v>
      </c>
      <c r="G8" s="43" t="s">
        <v>655</v>
      </c>
      <c r="H8" s="43" t="s">
        <v>655</v>
      </c>
      <c r="I8" s="43">
        <v>360</v>
      </c>
      <c r="J8" s="43">
        <v>2006</v>
      </c>
      <c r="K8" s="43" t="s">
        <v>655</v>
      </c>
      <c r="L8" s="71">
        <v>39072</v>
      </c>
      <c r="M8" s="43" t="s">
        <v>655</v>
      </c>
      <c r="N8" s="45" t="s">
        <v>655</v>
      </c>
      <c r="O8" s="50" t="s">
        <v>657</v>
      </c>
      <c r="P8" s="50" t="s">
        <v>657</v>
      </c>
      <c r="Q8" s="71">
        <v>42005</v>
      </c>
      <c r="R8" s="71" t="s">
        <v>952</v>
      </c>
      <c r="S8" s="43" t="s">
        <v>655</v>
      </c>
      <c r="T8" s="43" t="s">
        <v>655</v>
      </c>
      <c r="U8" s="46" t="s">
        <v>73</v>
      </c>
    </row>
    <row r="9" spans="1:21" s="41" customFormat="1" ht="51.75" customHeight="1">
      <c r="A9" s="50">
        <v>4</v>
      </c>
      <c r="B9" s="43" t="s">
        <v>670</v>
      </c>
      <c r="C9" s="43" t="s">
        <v>671</v>
      </c>
      <c r="D9" s="43" t="s">
        <v>672</v>
      </c>
      <c r="E9" s="43" t="s">
        <v>673</v>
      </c>
      <c r="F9" s="43" t="s">
        <v>674</v>
      </c>
      <c r="G9" s="43" t="s">
        <v>655</v>
      </c>
      <c r="H9" s="43" t="s">
        <v>655</v>
      </c>
      <c r="I9" s="43">
        <v>3030</v>
      </c>
      <c r="J9" s="43">
        <v>2008</v>
      </c>
      <c r="K9" s="43" t="s">
        <v>655</v>
      </c>
      <c r="L9" s="71">
        <v>39688</v>
      </c>
      <c r="M9" s="43" t="s">
        <v>655</v>
      </c>
      <c r="N9" s="45" t="s">
        <v>655</v>
      </c>
      <c r="O9" s="50" t="s">
        <v>657</v>
      </c>
      <c r="P9" s="50" t="s">
        <v>657</v>
      </c>
      <c r="Q9" s="71">
        <v>41878</v>
      </c>
      <c r="R9" s="71" t="s">
        <v>952</v>
      </c>
      <c r="S9" s="43" t="s">
        <v>655</v>
      </c>
      <c r="T9" s="43" t="s">
        <v>655</v>
      </c>
      <c r="U9" s="46" t="s">
        <v>73</v>
      </c>
    </row>
    <row r="10" spans="1:21" s="41" customFormat="1" ht="36.75" customHeight="1">
      <c r="A10" s="43">
        <v>5</v>
      </c>
      <c r="B10" s="43" t="s">
        <v>675</v>
      </c>
      <c r="C10" s="43" t="s">
        <v>676</v>
      </c>
      <c r="D10" s="43" t="s">
        <v>677</v>
      </c>
      <c r="E10" s="43" t="s">
        <v>678</v>
      </c>
      <c r="F10" s="43" t="s">
        <v>669</v>
      </c>
      <c r="G10" s="43" t="s">
        <v>655</v>
      </c>
      <c r="H10" s="43" t="s">
        <v>655</v>
      </c>
      <c r="I10" s="43">
        <v>645</v>
      </c>
      <c r="J10" s="43">
        <v>2010</v>
      </c>
      <c r="K10" s="43" t="s">
        <v>655</v>
      </c>
      <c r="L10" s="71">
        <v>40472</v>
      </c>
      <c r="M10" s="43" t="s">
        <v>655</v>
      </c>
      <c r="N10" s="45" t="s">
        <v>655</v>
      </c>
      <c r="O10" s="50" t="s">
        <v>657</v>
      </c>
      <c r="P10" s="50" t="s">
        <v>657</v>
      </c>
      <c r="Q10" s="71">
        <v>41933</v>
      </c>
      <c r="R10" s="71" t="s">
        <v>952</v>
      </c>
      <c r="S10" s="43" t="s">
        <v>655</v>
      </c>
      <c r="T10" s="43" t="s">
        <v>655</v>
      </c>
      <c r="U10" s="46" t="s">
        <v>73</v>
      </c>
    </row>
    <row r="11" spans="1:21" s="41" customFormat="1" ht="39.75" customHeight="1">
      <c r="A11" s="50">
        <v>6</v>
      </c>
      <c r="B11" s="43" t="s">
        <v>679</v>
      </c>
      <c r="C11" s="43" t="s">
        <v>680</v>
      </c>
      <c r="D11" s="43" t="s">
        <v>681</v>
      </c>
      <c r="E11" s="43" t="s">
        <v>682</v>
      </c>
      <c r="F11" s="43" t="s">
        <v>683</v>
      </c>
      <c r="G11" s="43">
        <v>449</v>
      </c>
      <c r="H11" s="43">
        <v>2</v>
      </c>
      <c r="I11" s="43">
        <v>510</v>
      </c>
      <c r="J11" s="43">
        <v>2007</v>
      </c>
      <c r="K11" s="43">
        <v>2378</v>
      </c>
      <c r="L11" s="71">
        <v>40245</v>
      </c>
      <c r="M11" s="43" t="s">
        <v>655</v>
      </c>
      <c r="N11" s="45">
        <v>12600</v>
      </c>
      <c r="O11" s="50" t="s">
        <v>657</v>
      </c>
      <c r="P11" s="50" t="s">
        <v>657</v>
      </c>
      <c r="Q11" s="71" t="s">
        <v>949</v>
      </c>
      <c r="R11" s="71" t="s">
        <v>952</v>
      </c>
      <c r="S11" s="71" t="s">
        <v>950</v>
      </c>
      <c r="T11" s="71" t="s">
        <v>952</v>
      </c>
      <c r="U11" s="43" t="s">
        <v>74</v>
      </c>
    </row>
    <row r="12" spans="1:21" ht="42.75" customHeight="1" thickBot="1">
      <c r="A12" s="43">
        <v>7</v>
      </c>
      <c r="B12" s="43" t="s">
        <v>684</v>
      </c>
      <c r="C12" s="43" t="s">
        <v>685</v>
      </c>
      <c r="D12" s="43" t="s">
        <v>686</v>
      </c>
      <c r="E12" s="43" t="s">
        <v>687</v>
      </c>
      <c r="F12" s="43" t="s">
        <v>688</v>
      </c>
      <c r="G12" s="43" t="s">
        <v>689</v>
      </c>
      <c r="H12" s="43">
        <v>7</v>
      </c>
      <c r="I12" s="43"/>
      <c r="J12" s="43">
        <v>2008</v>
      </c>
      <c r="K12" s="44">
        <v>107670</v>
      </c>
      <c r="L12" s="43" t="s">
        <v>690</v>
      </c>
      <c r="M12" s="43" t="s">
        <v>691</v>
      </c>
      <c r="N12" s="45">
        <v>22600</v>
      </c>
      <c r="O12" s="43"/>
      <c r="P12" s="43"/>
      <c r="Q12" s="43" t="s">
        <v>951</v>
      </c>
      <c r="R12" s="71" t="s">
        <v>952</v>
      </c>
      <c r="S12" s="43" t="s">
        <v>951</v>
      </c>
      <c r="T12" s="71" t="s">
        <v>952</v>
      </c>
      <c r="U12" s="46" t="s">
        <v>73</v>
      </c>
    </row>
    <row r="13" spans="1:21" ht="13.5" thickBot="1">
      <c r="A13" s="497" t="s">
        <v>692</v>
      </c>
      <c r="B13" s="498"/>
      <c r="C13" s="498"/>
      <c r="D13" s="498"/>
      <c r="E13" s="498"/>
      <c r="F13" s="498"/>
      <c r="G13" s="498"/>
      <c r="H13" s="498"/>
      <c r="I13" s="498"/>
      <c r="J13" s="499"/>
      <c r="K13" s="41"/>
      <c r="L13" s="41"/>
      <c r="M13" s="41"/>
      <c r="N13" s="42"/>
      <c r="O13" s="41"/>
      <c r="P13" s="41"/>
      <c r="Q13" s="41"/>
      <c r="R13" s="41"/>
      <c r="S13" s="41"/>
      <c r="T13" s="70"/>
      <c r="U13" s="70"/>
    </row>
    <row r="14" spans="1:21" ht="12.75">
      <c r="A14" s="488" t="s">
        <v>631</v>
      </c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500"/>
    </row>
    <row r="15" spans="1:21" ht="12.75">
      <c r="A15" s="491" t="s">
        <v>71</v>
      </c>
      <c r="B15" s="479" t="s">
        <v>632</v>
      </c>
      <c r="C15" s="479" t="s">
        <v>633</v>
      </c>
      <c r="D15" s="479" t="s">
        <v>634</v>
      </c>
      <c r="E15" s="479" t="s">
        <v>635</v>
      </c>
      <c r="F15" s="479" t="s">
        <v>636</v>
      </c>
      <c r="G15" s="479" t="s">
        <v>637</v>
      </c>
      <c r="H15" s="479" t="s">
        <v>638</v>
      </c>
      <c r="I15" s="479" t="s">
        <v>639</v>
      </c>
      <c r="J15" s="479" t="s">
        <v>640</v>
      </c>
      <c r="K15" s="479" t="s">
        <v>641</v>
      </c>
      <c r="L15" s="482" t="s">
        <v>642</v>
      </c>
      <c r="M15" s="482" t="s">
        <v>643</v>
      </c>
      <c r="N15" s="484" t="s">
        <v>644</v>
      </c>
      <c r="O15" s="482" t="s">
        <v>645</v>
      </c>
      <c r="P15" s="482"/>
      <c r="Q15" s="493" t="s">
        <v>646</v>
      </c>
      <c r="R15" s="494"/>
      <c r="S15" s="493" t="s">
        <v>647</v>
      </c>
      <c r="T15" s="494"/>
      <c r="U15" s="493" t="s">
        <v>648</v>
      </c>
    </row>
    <row r="16" spans="1:21" ht="12.75">
      <c r="A16" s="491"/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2"/>
      <c r="M16" s="482"/>
      <c r="N16" s="484"/>
      <c r="O16" s="482"/>
      <c r="P16" s="482"/>
      <c r="Q16" s="495"/>
      <c r="R16" s="496"/>
      <c r="S16" s="495"/>
      <c r="T16" s="496"/>
      <c r="U16" s="501"/>
    </row>
    <row r="17" spans="1:21" ht="13.5" thickBot="1">
      <c r="A17" s="492"/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3"/>
      <c r="M17" s="483"/>
      <c r="N17" s="49" t="s">
        <v>649</v>
      </c>
      <c r="O17" s="48" t="s">
        <v>650</v>
      </c>
      <c r="P17" s="48" t="s">
        <v>72</v>
      </c>
      <c r="Q17" s="48" t="s">
        <v>651</v>
      </c>
      <c r="R17" s="48" t="s">
        <v>652</v>
      </c>
      <c r="S17" s="48" t="s">
        <v>651</v>
      </c>
      <c r="T17" s="48" t="s">
        <v>652</v>
      </c>
      <c r="U17" s="502"/>
    </row>
    <row r="18" spans="1:21" ht="38.25">
      <c r="A18" s="50">
        <v>8</v>
      </c>
      <c r="B18" s="46" t="s">
        <v>693</v>
      </c>
      <c r="C18" s="46" t="s">
        <v>694</v>
      </c>
      <c r="D18" s="43" t="s">
        <v>695</v>
      </c>
      <c r="E18" s="46" t="s">
        <v>696</v>
      </c>
      <c r="F18" s="46" t="s">
        <v>654</v>
      </c>
      <c r="G18" s="51">
        <v>1498</v>
      </c>
      <c r="H18" s="51">
        <v>5</v>
      </c>
      <c r="I18" s="50">
        <v>0</v>
      </c>
      <c r="J18" s="51">
        <v>1999</v>
      </c>
      <c r="K18" s="50" t="s">
        <v>870</v>
      </c>
      <c r="L18" s="50" t="s">
        <v>697</v>
      </c>
      <c r="M18" s="50" t="s">
        <v>278</v>
      </c>
      <c r="N18" s="52">
        <v>3800</v>
      </c>
      <c r="O18" s="50" t="s">
        <v>698</v>
      </c>
      <c r="P18" s="53">
        <v>750.3</v>
      </c>
      <c r="Q18" s="50" t="s">
        <v>953</v>
      </c>
      <c r="R18" s="71" t="s">
        <v>952</v>
      </c>
      <c r="S18" s="50" t="s">
        <v>953</v>
      </c>
      <c r="T18" s="50" t="s">
        <v>699</v>
      </c>
      <c r="U18" s="54" t="s">
        <v>73</v>
      </c>
    </row>
    <row r="19" spans="1:21" ht="25.5">
      <c r="A19" s="43">
        <v>9</v>
      </c>
      <c r="B19" s="46" t="s">
        <v>700</v>
      </c>
      <c r="C19" s="46" t="s">
        <v>701</v>
      </c>
      <c r="D19" s="43" t="s">
        <v>702</v>
      </c>
      <c r="E19" s="46" t="s">
        <v>703</v>
      </c>
      <c r="F19" s="46" t="s">
        <v>704</v>
      </c>
      <c r="G19" s="46">
        <v>2417</v>
      </c>
      <c r="H19" s="46">
        <v>6</v>
      </c>
      <c r="I19" s="43">
        <v>1400</v>
      </c>
      <c r="J19" s="46">
        <v>2000</v>
      </c>
      <c r="K19" s="43" t="s">
        <v>871</v>
      </c>
      <c r="L19" s="43" t="s">
        <v>705</v>
      </c>
      <c r="M19" s="43" t="s">
        <v>278</v>
      </c>
      <c r="N19" s="45">
        <v>8000</v>
      </c>
      <c r="O19" s="43"/>
      <c r="P19" s="55"/>
      <c r="Q19" s="43" t="s">
        <v>954</v>
      </c>
      <c r="R19" s="71" t="s">
        <v>952</v>
      </c>
      <c r="S19" s="43" t="s">
        <v>954</v>
      </c>
      <c r="T19" s="43" t="s">
        <v>706</v>
      </c>
      <c r="U19" s="56" t="s">
        <v>73</v>
      </c>
    </row>
    <row r="20" spans="1:21" ht="12.75">
      <c r="A20" s="50">
        <v>10</v>
      </c>
      <c r="B20" s="43" t="s">
        <v>707</v>
      </c>
      <c r="C20" s="43" t="s">
        <v>708</v>
      </c>
      <c r="D20" s="43" t="s">
        <v>709</v>
      </c>
      <c r="E20" s="43" t="s">
        <v>710</v>
      </c>
      <c r="F20" s="43" t="s">
        <v>711</v>
      </c>
      <c r="G20" s="43" t="s">
        <v>712</v>
      </c>
      <c r="H20" s="43" t="s">
        <v>712</v>
      </c>
      <c r="I20" s="43">
        <v>1225</v>
      </c>
      <c r="J20" s="43">
        <v>2001</v>
      </c>
      <c r="K20" s="43" t="s">
        <v>712</v>
      </c>
      <c r="L20" s="43" t="s">
        <v>713</v>
      </c>
      <c r="M20" s="43" t="s">
        <v>278</v>
      </c>
      <c r="N20" s="45" t="s">
        <v>655</v>
      </c>
      <c r="O20" s="43"/>
      <c r="P20" s="55"/>
      <c r="Q20" s="43" t="s">
        <v>955</v>
      </c>
      <c r="R20" s="71" t="s">
        <v>952</v>
      </c>
      <c r="S20" s="43"/>
      <c r="T20" s="43"/>
      <c r="U20" s="56" t="s">
        <v>73</v>
      </c>
    </row>
    <row r="21" spans="1:21" ht="12.75">
      <c r="A21" s="43">
        <v>11</v>
      </c>
      <c r="B21" s="43" t="s">
        <v>714</v>
      </c>
      <c r="C21" s="43" t="s">
        <v>715</v>
      </c>
      <c r="D21" s="43">
        <v>448768</v>
      </c>
      <c r="E21" s="43" t="s">
        <v>716</v>
      </c>
      <c r="F21" s="43" t="s">
        <v>717</v>
      </c>
      <c r="G21" s="43">
        <v>1960</v>
      </c>
      <c r="H21" s="43">
        <v>1</v>
      </c>
      <c r="I21" s="43">
        <v>0</v>
      </c>
      <c r="J21" s="43">
        <v>1989</v>
      </c>
      <c r="K21" s="43" t="s">
        <v>718</v>
      </c>
      <c r="L21" s="43" t="s">
        <v>719</v>
      </c>
      <c r="M21" s="43" t="s">
        <v>278</v>
      </c>
      <c r="N21" s="45" t="s">
        <v>655</v>
      </c>
      <c r="O21" s="43"/>
      <c r="P21" s="55"/>
      <c r="Q21" s="43" t="s">
        <v>956</v>
      </c>
      <c r="R21" s="71" t="s">
        <v>952</v>
      </c>
      <c r="S21" s="43"/>
      <c r="T21" s="43"/>
      <c r="U21" s="56" t="s">
        <v>73</v>
      </c>
    </row>
    <row r="22" spans="1:21" ht="12.75">
      <c r="A22" s="50">
        <v>12</v>
      </c>
      <c r="B22" s="43" t="s">
        <v>720</v>
      </c>
      <c r="C22" s="43" t="s">
        <v>720</v>
      </c>
      <c r="D22" s="43" t="s">
        <v>721</v>
      </c>
      <c r="E22" s="43" t="s">
        <v>722</v>
      </c>
      <c r="F22" s="43" t="s">
        <v>717</v>
      </c>
      <c r="G22" s="43">
        <v>4750</v>
      </c>
      <c r="H22" s="43">
        <v>1</v>
      </c>
      <c r="I22" s="43">
        <v>0</v>
      </c>
      <c r="J22" s="43">
        <v>2003</v>
      </c>
      <c r="K22" s="43" t="s">
        <v>872</v>
      </c>
      <c r="L22" s="43" t="s">
        <v>723</v>
      </c>
      <c r="M22" s="43" t="s">
        <v>278</v>
      </c>
      <c r="N22" s="45" t="s">
        <v>655</v>
      </c>
      <c r="O22" s="43"/>
      <c r="P22" s="55"/>
      <c r="Q22" s="43" t="s">
        <v>957</v>
      </c>
      <c r="R22" s="71" t="s">
        <v>952</v>
      </c>
      <c r="S22" s="43"/>
      <c r="T22" s="43"/>
      <c r="U22" s="56" t="s">
        <v>73</v>
      </c>
    </row>
    <row r="23" spans="1:21" ht="12.75">
      <c r="A23" s="43">
        <v>13</v>
      </c>
      <c r="B23" s="43" t="s">
        <v>724</v>
      </c>
      <c r="C23" s="43" t="s">
        <v>724</v>
      </c>
      <c r="D23" s="43">
        <v>199502</v>
      </c>
      <c r="E23" s="43" t="s">
        <v>725</v>
      </c>
      <c r="F23" s="43" t="s">
        <v>726</v>
      </c>
      <c r="G23" s="43" t="s">
        <v>712</v>
      </c>
      <c r="H23" s="43" t="s">
        <v>712</v>
      </c>
      <c r="I23" s="43">
        <v>6000</v>
      </c>
      <c r="J23" s="43">
        <v>1985</v>
      </c>
      <c r="K23" s="43" t="s">
        <v>712</v>
      </c>
      <c r="L23" s="43" t="s">
        <v>727</v>
      </c>
      <c r="M23" s="43" t="s">
        <v>278</v>
      </c>
      <c r="N23" s="45" t="s">
        <v>655</v>
      </c>
      <c r="O23" s="43"/>
      <c r="P23" s="55"/>
      <c r="Q23" s="43" t="s">
        <v>958</v>
      </c>
      <c r="R23" s="71" t="s">
        <v>952</v>
      </c>
      <c r="S23" s="43"/>
      <c r="T23" s="43"/>
      <c r="U23" s="56" t="s">
        <v>73</v>
      </c>
    </row>
    <row r="24" spans="1:21" ht="25.5">
      <c r="A24" s="50">
        <v>14</v>
      </c>
      <c r="B24" s="43" t="s">
        <v>728</v>
      </c>
      <c r="C24" s="43" t="s">
        <v>729</v>
      </c>
      <c r="D24" s="43" t="s">
        <v>730</v>
      </c>
      <c r="E24" s="43" t="s">
        <v>731</v>
      </c>
      <c r="F24" s="43" t="s">
        <v>732</v>
      </c>
      <c r="G24" s="43">
        <v>1896</v>
      </c>
      <c r="H24" s="43">
        <v>9</v>
      </c>
      <c r="I24" s="43">
        <v>990</v>
      </c>
      <c r="J24" s="43">
        <v>1999</v>
      </c>
      <c r="K24" s="43" t="s">
        <v>873</v>
      </c>
      <c r="L24" s="43" t="s">
        <v>733</v>
      </c>
      <c r="M24" s="43" t="s">
        <v>278</v>
      </c>
      <c r="N24" s="45">
        <v>15000</v>
      </c>
      <c r="O24" s="43"/>
      <c r="P24" s="55"/>
      <c r="Q24" s="43" t="s">
        <v>959</v>
      </c>
      <c r="R24" s="71" t="s">
        <v>952</v>
      </c>
      <c r="S24" s="43" t="s">
        <v>959</v>
      </c>
      <c r="T24" s="71" t="s">
        <v>952</v>
      </c>
      <c r="U24" s="56" t="s">
        <v>73</v>
      </c>
    </row>
    <row r="25" spans="1:21" ht="25.5" customHeight="1">
      <c r="A25" s="43">
        <v>15</v>
      </c>
      <c r="B25" s="43" t="s">
        <v>734</v>
      </c>
      <c r="C25" s="43" t="s">
        <v>735</v>
      </c>
      <c r="D25" s="43" t="s">
        <v>736</v>
      </c>
      <c r="E25" s="43" t="s">
        <v>737</v>
      </c>
      <c r="F25" s="43" t="s">
        <v>704</v>
      </c>
      <c r="G25" s="43">
        <v>2134</v>
      </c>
      <c r="H25" s="43">
        <v>3</v>
      </c>
      <c r="I25" s="43">
        <v>1290</v>
      </c>
      <c r="J25" s="43">
        <v>2006</v>
      </c>
      <c r="K25" s="43" t="s">
        <v>874</v>
      </c>
      <c r="L25" s="43" t="s">
        <v>738</v>
      </c>
      <c r="M25" s="43" t="s">
        <v>278</v>
      </c>
      <c r="N25" s="45">
        <v>16700</v>
      </c>
      <c r="O25" s="43"/>
      <c r="P25" s="55"/>
      <c r="Q25" s="43" t="s">
        <v>960</v>
      </c>
      <c r="R25" s="71" t="s">
        <v>952</v>
      </c>
      <c r="S25" s="43" t="s">
        <v>960</v>
      </c>
      <c r="T25" s="71" t="s">
        <v>952</v>
      </c>
      <c r="U25" s="56" t="s">
        <v>73</v>
      </c>
    </row>
    <row r="26" spans="1:21" ht="12.75">
      <c r="A26" s="50">
        <v>16</v>
      </c>
      <c r="B26" s="43" t="s">
        <v>739</v>
      </c>
      <c r="C26" s="43" t="s">
        <v>740</v>
      </c>
      <c r="D26" s="43" t="s">
        <v>741</v>
      </c>
      <c r="E26" s="43" t="s">
        <v>742</v>
      </c>
      <c r="F26" s="43" t="s">
        <v>704</v>
      </c>
      <c r="G26" s="43">
        <v>2476</v>
      </c>
      <c r="H26" s="43">
        <v>6</v>
      </c>
      <c r="I26" s="43">
        <v>1575</v>
      </c>
      <c r="J26" s="43">
        <v>2007</v>
      </c>
      <c r="K26" s="43" t="s">
        <v>875</v>
      </c>
      <c r="L26" s="43" t="s">
        <v>743</v>
      </c>
      <c r="M26" s="43" t="s">
        <v>278</v>
      </c>
      <c r="N26" s="45">
        <v>27700</v>
      </c>
      <c r="O26" s="43"/>
      <c r="P26" s="55"/>
      <c r="Q26" s="43" t="s">
        <v>961</v>
      </c>
      <c r="R26" s="71" t="s">
        <v>952</v>
      </c>
      <c r="S26" s="43" t="s">
        <v>961</v>
      </c>
      <c r="T26" s="71" t="s">
        <v>952</v>
      </c>
      <c r="U26" s="56" t="s">
        <v>73</v>
      </c>
    </row>
    <row r="27" spans="1:21" ht="12.75">
      <c r="A27" s="43">
        <v>17</v>
      </c>
      <c r="B27" s="50" t="s">
        <v>744</v>
      </c>
      <c r="C27" s="50" t="s">
        <v>745</v>
      </c>
      <c r="D27" s="50">
        <v>1775</v>
      </c>
      <c r="E27" s="50" t="s">
        <v>746</v>
      </c>
      <c r="F27" s="50" t="s">
        <v>747</v>
      </c>
      <c r="G27" s="43" t="s">
        <v>712</v>
      </c>
      <c r="H27" s="43" t="s">
        <v>712</v>
      </c>
      <c r="I27" s="43">
        <v>3500</v>
      </c>
      <c r="J27" s="43">
        <v>1986</v>
      </c>
      <c r="K27" s="43" t="s">
        <v>712</v>
      </c>
      <c r="L27" s="43" t="s">
        <v>748</v>
      </c>
      <c r="M27" s="43" t="s">
        <v>278</v>
      </c>
      <c r="N27" s="45" t="s">
        <v>655</v>
      </c>
      <c r="O27" s="43"/>
      <c r="P27" s="55"/>
      <c r="Q27" s="43" t="s">
        <v>962</v>
      </c>
      <c r="R27" s="71" t="s">
        <v>952</v>
      </c>
      <c r="S27" s="43"/>
      <c r="T27" s="71" t="s">
        <v>952</v>
      </c>
      <c r="U27" s="56" t="s">
        <v>73</v>
      </c>
    </row>
    <row r="28" spans="1:21" ht="12.75">
      <c r="A28" s="50">
        <v>18</v>
      </c>
      <c r="B28" s="43" t="s">
        <v>749</v>
      </c>
      <c r="C28" s="43" t="s">
        <v>750</v>
      </c>
      <c r="D28" s="43" t="s">
        <v>751</v>
      </c>
      <c r="E28" s="43" t="s">
        <v>752</v>
      </c>
      <c r="F28" s="43" t="s">
        <v>717</v>
      </c>
      <c r="G28" s="43">
        <v>4485</v>
      </c>
      <c r="H28" s="43">
        <v>2</v>
      </c>
      <c r="I28" s="43">
        <v>0</v>
      </c>
      <c r="J28" s="43">
        <v>2009</v>
      </c>
      <c r="K28" s="43" t="s">
        <v>876</v>
      </c>
      <c r="L28" s="43" t="s">
        <v>753</v>
      </c>
      <c r="M28" s="43" t="s">
        <v>278</v>
      </c>
      <c r="N28" s="45">
        <v>90000</v>
      </c>
      <c r="O28" s="43"/>
      <c r="P28" s="55"/>
      <c r="Q28" s="43" t="s">
        <v>754</v>
      </c>
      <c r="R28" s="71" t="s">
        <v>952</v>
      </c>
      <c r="S28" s="43" t="s">
        <v>968</v>
      </c>
      <c r="T28" s="71" t="s">
        <v>952</v>
      </c>
      <c r="U28" s="56" t="s">
        <v>73</v>
      </c>
    </row>
    <row r="29" spans="1:21" ht="38.25">
      <c r="A29" s="43">
        <v>19</v>
      </c>
      <c r="B29" s="43" t="s">
        <v>653</v>
      </c>
      <c r="C29" s="43">
        <v>406</v>
      </c>
      <c r="D29" s="43" t="s">
        <v>755</v>
      </c>
      <c r="E29" s="43" t="s">
        <v>756</v>
      </c>
      <c r="F29" s="43" t="s">
        <v>654</v>
      </c>
      <c r="G29" s="43">
        <v>1749</v>
      </c>
      <c r="H29" s="43">
        <v>5</v>
      </c>
      <c r="I29" s="43">
        <v>0</v>
      </c>
      <c r="J29" s="43">
        <v>2001</v>
      </c>
      <c r="K29" s="43" t="s">
        <v>877</v>
      </c>
      <c r="L29" s="43" t="s">
        <v>757</v>
      </c>
      <c r="M29" s="43" t="s">
        <v>758</v>
      </c>
      <c r="N29" s="45">
        <v>6400</v>
      </c>
      <c r="O29" s="43" t="s">
        <v>759</v>
      </c>
      <c r="P29" s="55">
        <v>589.4</v>
      </c>
      <c r="Q29" s="43" t="s">
        <v>963</v>
      </c>
      <c r="R29" s="71" t="s">
        <v>952</v>
      </c>
      <c r="S29" s="43" t="s">
        <v>963</v>
      </c>
      <c r="T29" s="71" t="s">
        <v>952</v>
      </c>
      <c r="U29" s="56" t="s">
        <v>73</v>
      </c>
    </row>
    <row r="30" spans="1:21" ht="12.75">
      <c r="A30" s="50">
        <v>20</v>
      </c>
      <c r="B30" s="50" t="s">
        <v>760</v>
      </c>
      <c r="C30" s="50">
        <v>5320</v>
      </c>
      <c r="D30" s="50">
        <v>3402</v>
      </c>
      <c r="E30" s="50" t="s">
        <v>761</v>
      </c>
      <c r="F30" s="50" t="s">
        <v>717</v>
      </c>
      <c r="G30" s="50">
        <v>3595</v>
      </c>
      <c r="H30" s="50">
        <v>2</v>
      </c>
      <c r="I30" s="50">
        <v>0</v>
      </c>
      <c r="J30" s="50">
        <v>1998</v>
      </c>
      <c r="K30" s="50" t="s">
        <v>878</v>
      </c>
      <c r="L30" s="50" t="s">
        <v>762</v>
      </c>
      <c r="M30" s="50" t="s">
        <v>278</v>
      </c>
      <c r="N30" s="45" t="s">
        <v>655</v>
      </c>
      <c r="O30" s="50"/>
      <c r="P30" s="50"/>
      <c r="Q30" s="43" t="s">
        <v>964</v>
      </c>
      <c r="R30" s="71" t="s">
        <v>952</v>
      </c>
      <c r="S30" s="43"/>
      <c r="T30" s="43"/>
      <c r="U30" s="56" t="s">
        <v>73</v>
      </c>
    </row>
    <row r="31" spans="1:21" ht="25.5">
      <c r="A31" s="43">
        <v>21</v>
      </c>
      <c r="B31" s="43" t="s">
        <v>744</v>
      </c>
      <c r="C31" s="43" t="s">
        <v>763</v>
      </c>
      <c r="D31" s="43" t="s">
        <v>764</v>
      </c>
      <c r="E31" s="43" t="s">
        <v>765</v>
      </c>
      <c r="F31" s="43" t="s">
        <v>766</v>
      </c>
      <c r="G31" s="43" t="s">
        <v>712</v>
      </c>
      <c r="H31" s="43" t="s">
        <v>712</v>
      </c>
      <c r="I31" s="43">
        <v>4000</v>
      </c>
      <c r="J31" s="43">
        <v>1976</v>
      </c>
      <c r="K31" s="43" t="s">
        <v>712</v>
      </c>
      <c r="L31" s="43" t="s">
        <v>767</v>
      </c>
      <c r="M31" s="43" t="s">
        <v>278</v>
      </c>
      <c r="N31" s="45" t="s">
        <v>655</v>
      </c>
      <c r="O31" s="43"/>
      <c r="P31" s="43"/>
      <c r="Q31" s="43" t="s">
        <v>965</v>
      </c>
      <c r="R31" s="71" t="s">
        <v>952</v>
      </c>
      <c r="S31" s="43"/>
      <c r="T31" s="43"/>
      <c r="U31" s="56" t="s">
        <v>73</v>
      </c>
    </row>
    <row r="32" spans="1:21" ht="25.5">
      <c r="A32" s="50">
        <v>22</v>
      </c>
      <c r="B32" s="43" t="s">
        <v>768</v>
      </c>
      <c r="C32" s="43" t="s">
        <v>769</v>
      </c>
      <c r="D32" s="43" t="s">
        <v>770</v>
      </c>
      <c r="E32" s="43" t="s">
        <v>771</v>
      </c>
      <c r="F32" s="43" t="s">
        <v>772</v>
      </c>
      <c r="G32" s="43" t="s">
        <v>712</v>
      </c>
      <c r="H32" s="43" t="s">
        <v>712</v>
      </c>
      <c r="I32" s="43">
        <v>0</v>
      </c>
      <c r="J32" s="43">
        <v>2001</v>
      </c>
      <c r="K32" s="43" t="s">
        <v>712</v>
      </c>
      <c r="L32" s="43" t="s">
        <v>773</v>
      </c>
      <c r="M32" s="43" t="s">
        <v>278</v>
      </c>
      <c r="N32" s="45" t="s">
        <v>655</v>
      </c>
      <c r="O32" s="43"/>
      <c r="P32" s="43"/>
      <c r="Q32" s="43" t="s">
        <v>966</v>
      </c>
      <c r="R32" s="71" t="s">
        <v>952</v>
      </c>
      <c r="S32" s="57"/>
      <c r="T32" s="57"/>
      <c r="U32" s="56" t="s">
        <v>73</v>
      </c>
    </row>
    <row r="33" spans="1:21" ht="20.25" customHeight="1" thickBot="1">
      <c r="A33" s="43">
        <v>23</v>
      </c>
      <c r="B33" s="46" t="s">
        <v>774</v>
      </c>
      <c r="C33" s="46" t="s">
        <v>775</v>
      </c>
      <c r="D33" s="46" t="s">
        <v>776</v>
      </c>
      <c r="E33" s="46" t="s">
        <v>278</v>
      </c>
      <c r="F33" s="43" t="s">
        <v>777</v>
      </c>
      <c r="G33" s="46" t="s">
        <v>180</v>
      </c>
      <c r="H33" s="46">
        <v>1</v>
      </c>
      <c r="I33" s="46">
        <v>0</v>
      </c>
      <c r="J33" s="46">
        <v>2007</v>
      </c>
      <c r="K33" s="46" t="s">
        <v>879</v>
      </c>
      <c r="L33" s="46" t="s">
        <v>712</v>
      </c>
      <c r="M33" s="46" t="s">
        <v>278</v>
      </c>
      <c r="N33" s="45" t="s">
        <v>655</v>
      </c>
      <c r="O33" s="46"/>
      <c r="P33" s="46"/>
      <c r="Q33" s="46" t="s">
        <v>967</v>
      </c>
      <c r="R33" s="71" t="s">
        <v>952</v>
      </c>
      <c r="S33" s="58"/>
      <c r="T33" s="58"/>
      <c r="U33" s="56" t="s">
        <v>73</v>
      </c>
    </row>
    <row r="34" spans="1:21" s="41" customFormat="1" ht="13.5" thickBot="1">
      <c r="A34" s="72" t="s">
        <v>105</v>
      </c>
      <c r="B34" s="73"/>
      <c r="C34" s="73"/>
      <c r="D34" s="73"/>
      <c r="E34" s="74"/>
      <c r="F34" s="75"/>
      <c r="G34" s="76"/>
      <c r="H34" s="77"/>
      <c r="N34" s="42"/>
      <c r="T34" s="70"/>
      <c r="U34" s="70"/>
    </row>
    <row r="35" spans="1:21" s="41" customFormat="1" ht="23.25" customHeight="1">
      <c r="A35" s="488" t="s">
        <v>631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500"/>
    </row>
    <row r="36" spans="1:21" s="41" customFormat="1" ht="12.75" customHeight="1">
      <c r="A36" s="491" t="s">
        <v>71</v>
      </c>
      <c r="B36" s="479" t="s">
        <v>632</v>
      </c>
      <c r="C36" s="479" t="s">
        <v>633</v>
      </c>
      <c r="D36" s="479" t="s">
        <v>634</v>
      </c>
      <c r="E36" s="479" t="s">
        <v>635</v>
      </c>
      <c r="F36" s="479" t="s">
        <v>636</v>
      </c>
      <c r="G36" s="479" t="s">
        <v>637</v>
      </c>
      <c r="H36" s="479" t="s">
        <v>638</v>
      </c>
      <c r="I36" s="479" t="s">
        <v>639</v>
      </c>
      <c r="J36" s="479" t="s">
        <v>640</v>
      </c>
      <c r="K36" s="479" t="s">
        <v>641</v>
      </c>
      <c r="L36" s="482" t="s">
        <v>642</v>
      </c>
      <c r="M36" s="482" t="s">
        <v>643</v>
      </c>
      <c r="N36" s="484" t="s">
        <v>644</v>
      </c>
      <c r="O36" s="482" t="s">
        <v>645</v>
      </c>
      <c r="P36" s="482"/>
      <c r="Q36" s="493" t="s">
        <v>646</v>
      </c>
      <c r="R36" s="494"/>
      <c r="S36" s="493" t="s">
        <v>647</v>
      </c>
      <c r="T36" s="494"/>
      <c r="U36" s="493" t="s">
        <v>648</v>
      </c>
    </row>
    <row r="37" spans="1:21" s="41" customFormat="1" ht="27.75" customHeight="1">
      <c r="A37" s="491"/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2"/>
      <c r="M37" s="482"/>
      <c r="N37" s="484"/>
      <c r="O37" s="482"/>
      <c r="P37" s="482"/>
      <c r="Q37" s="495"/>
      <c r="R37" s="496"/>
      <c r="S37" s="495"/>
      <c r="T37" s="496"/>
      <c r="U37" s="501"/>
    </row>
    <row r="38" spans="1:21" s="41" customFormat="1" ht="18" customHeight="1" thickBot="1">
      <c r="A38" s="492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3"/>
      <c r="M38" s="483"/>
      <c r="N38" s="49" t="s">
        <v>778</v>
      </c>
      <c r="O38" s="48" t="s">
        <v>650</v>
      </c>
      <c r="P38" s="48" t="s">
        <v>72</v>
      </c>
      <c r="Q38" s="48" t="s">
        <v>651</v>
      </c>
      <c r="R38" s="48" t="s">
        <v>652</v>
      </c>
      <c r="S38" s="48" t="s">
        <v>651</v>
      </c>
      <c r="T38" s="48" t="s">
        <v>652</v>
      </c>
      <c r="U38" s="502"/>
    </row>
    <row r="39" spans="1:21" s="41" customFormat="1" ht="24.75" customHeight="1" thickBot="1">
      <c r="A39" s="50">
        <v>24</v>
      </c>
      <c r="B39" s="50" t="s">
        <v>779</v>
      </c>
      <c r="C39" s="50" t="s">
        <v>780</v>
      </c>
      <c r="D39" s="50" t="s">
        <v>781</v>
      </c>
      <c r="E39" s="50" t="s">
        <v>782</v>
      </c>
      <c r="F39" s="50" t="s">
        <v>783</v>
      </c>
      <c r="G39" s="50">
        <v>1390</v>
      </c>
      <c r="H39" s="50">
        <v>5</v>
      </c>
      <c r="I39" s="47" t="s">
        <v>784</v>
      </c>
      <c r="J39" s="50">
        <v>2000</v>
      </c>
      <c r="K39" s="50">
        <v>231312</v>
      </c>
      <c r="L39" s="50" t="s">
        <v>785</v>
      </c>
      <c r="M39" s="50" t="s">
        <v>278</v>
      </c>
      <c r="N39" s="45" t="s">
        <v>655</v>
      </c>
      <c r="O39" s="50" t="s">
        <v>278</v>
      </c>
      <c r="P39" s="50"/>
      <c r="Q39" s="50" t="s">
        <v>969</v>
      </c>
      <c r="R39" s="71" t="s">
        <v>952</v>
      </c>
      <c r="S39" s="50"/>
      <c r="T39" s="50"/>
      <c r="U39" s="54" t="s">
        <v>73</v>
      </c>
    </row>
    <row r="40" spans="1:20" s="41" customFormat="1" ht="13.5" thickBot="1">
      <c r="A40" s="503" t="s">
        <v>143</v>
      </c>
      <c r="B40" s="504"/>
      <c r="C40" s="504"/>
      <c r="D40" s="504"/>
      <c r="E40" s="505"/>
      <c r="F40" s="506"/>
      <c r="G40" s="507"/>
      <c r="H40" s="507"/>
      <c r="I40" s="507"/>
      <c r="J40" s="507"/>
      <c r="K40" s="507"/>
      <c r="L40" s="507"/>
      <c r="N40" s="42"/>
      <c r="T40" s="70"/>
    </row>
    <row r="41" spans="1:20" s="41" customFormat="1" ht="23.25" customHeight="1">
      <c r="A41" s="488" t="s">
        <v>631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</row>
    <row r="42" spans="1:20" s="41" customFormat="1" ht="12.75" customHeight="1">
      <c r="A42" s="491" t="s">
        <v>71</v>
      </c>
      <c r="B42" s="479" t="s">
        <v>632</v>
      </c>
      <c r="C42" s="479" t="s">
        <v>633</v>
      </c>
      <c r="D42" s="479" t="s">
        <v>634</v>
      </c>
      <c r="E42" s="479" t="s">
        <v>635</v>
      </c>
      <c r="F42" s="479" t="s">
        <v>636</v>
      </c>
      <c r="G42" s="479" t="s">
        <v>637</v>
      </c>
      <c r="H42" s="479" t="s">
        <v>638</v>
      </c>
      <c r="I42" s="479" t="s">
        <v>639</v>
      </c>
      <c r="J42" s="479" t="s">
        <v>640</v>
      </c>
      <c r="K42" s="479" t="s">
        <v>641</v>
      </c>
      <c r="L42" s="482" t="s">
        <v>642</v>
      </c>
      <c r="M42" s="482" t="s">
        <v>643</v>
      </c>
      <c r="N42" s="484" t="s">
        <v>644</v>
      </c>
      <c r="O42" s="482" t="s">
        <v>645</v>
      </c>
      <c r="P42" s="482"/>
      <c r="Q42" s="493" t="s">
        <v>646</v>
      </c>
      <c r="R42" s="494"/>
      <c r="S42" s="493" t="s">
        <v>647</v>
      </c>
      <c r="T42" s="494"/>
    </row>
    <row r="43" spans="1:20" s="41" customFormat="1" ht="27.75" customHeight="1">
      <c r="A43" s="491"/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2"/>
      <c r="M43" s="482"/>
      <c r="N43" s="484"/>
      <c r="O43" s="482"/>
      <c r="P43" s="482"/>
      <c r="Q43" s="495"/>
      <c r="R43" s="496"/>
      <c r="S43" s="495"/>
      <c r="T43" s="496"/>
    </row>
    <row r="44" spans="1:20" s="41" customFormat="1" ht="18" customHeight="1" thickBot="1">
      <c r="A44" s="492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3"/>
      <c r="M44" s="483"/>
      <c r="N44" s="49" t="s">
        <v>778</v>
      </c>
      <c r="O44" s="48" t="s">
        <v>650</v>
      </c>
      <c r="P44" s="48" t="s">
        <v>72</v>
      </c>
      <c r="Q44" s="48" t="s">
        <v>651</v>
      </c>
      <c r="R44" s="48" t="s">
        <v>652</v>
      </c>
      <c r="S44" s="48" t="s">
        <v>651</v>
      </c>
      <c r="T44" s="48" t="s">
        <v>652</v>
      </c>
    </row>
    <row r="45" spans="1:20" s="41" customFormat="1" ht="42" customHeight="1" thickBot="1">
      <c r="A45" s="50">
        <v>25</v>
      </c>
      <c r="B45" s="50" t="s">
        <v>786</v>
      </c>
      <c r="C45" s="50" t="s">
        <v>787</v>
      </c>
      <c r="D45" s="50" t="s">
        <v>788</v>
      </c>
      <c r="E45" s="50" t="s">
        <v>789</v>
      </c>
      <c r="F45" s="50" t="s">
        <v>654</v>
      </c>
      <c r="G45" s="50">
        <v>1896</v>
      </c>
      <c r="H45" s="50">
        <v>9</v>
      </c>
      <c r="I45" s="50">
        <v>980</v>
      </c>
      <c r="J45" s="50">
        <v>2006</v>
      </c>
      <c r="K45" s="50">
        <v>95068</v>
      </c>
      <c r="L45" s="50" t="s">
        <v>790</v>
      </c>
      <c r="M45" s="50" t="s">
        <v>499</v>
      </c>
      <c r="N45" s="52">
        <v>39000</v>
      </c>
      <c r="O45" s="59" t="s">
        <v>791</v>
      </c>
      <c r="P45" s="50">
        <v>1500</v>
      </c>
      <c r="Q45" s="50" t="s">
        <v>970</v>
      </c>
      <c r="R45" s="71" t="s">
        <v>952</v>
      </c>
      <c r="S45" s="50" t="s">
        <v>970</v>
      </c>
      <c r="T45" s="71" t="s">
        <v>952</v>
      </c>
    </row>
    <row r="46" spans="1:20" s="41" customFormat="1" ht="42" customHeight="1">
      <c r="A46" s="43">
        <v>26</v>
      </c>
      <c r="B46" s="43" t="s">
        <v>786</v>
      </c>
      <c r="C46" s="43" t="s">
        <v>787</v>
      </c>
      <c r="D46" s="43" t="s">
        <v>792</v>
      </c>
      <c r="E46" s="43" t="s">
        <v>793</v>
      </c>
      <c r="F46" s="43" t="s">
        <v>654</v>
      </c>
      <c r="G46" s="43">
        <v>1896</v>
      </c>
      <c r="H46" s="43">
        <v>9</v>
      </c>
      <c r="I46" s="43">
        <v>980</v>
      </c>
      <c r="J46" s="43">
        <v>2006</v>
      </c>
      <c r="K46" s="43">
        <v>225401</v>
      </c>
      <c r="L46" s="43" t="s">
        <v>790</v>
      </c>
      <c r="M46" s="43" t="s">
        <v>499</v>
      </c>
      <c r="N46" s="45">
        <v>34000</v>
      </c>
      <c r="O46" s="59" t="s">
        <v>794</v>
      </c>
      <c r="P46" s="43">
        <v>1350</v>
      </c>
      <c r="Q46" s="50" t="s">
        <v>970</v>
      </c>
      <c r="R46" s="71" t="s">
        <v>952</v>
      </c>
      <c r="S46" s="50" t="s">
        <v>970</v>
      </c>
      <c r="T46" s="71" t="s">
        <v>952</v>
      </c>
    </row>
    <row r="47" ht="13.5" thickBot="1">
      <c r="N47" s="6"/>
    </row>
    <row r="48" spans="1:21" s="41" customFormat="1" ht="13.5" thickBot="1">
      <c r="A48" s="72" t="s">
        <v>795</v>
      </c>
      <c r="B48" s="73"/>
      <c r="C48" s="73"/>
      <c r="D48" s="73"/>
      <c r="E48" s="74"/>
      <c r="N48" s="42"/>
      <c r="U48" s="78"/>
    </row>
    <row r="49" spans="1:21" s="41" customFormat="1" ht="23.25" customHeight="1">
      <c r="A49" s="488" t="s">
        <v>631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</row>
    <row r="50" spans="1:21" s="41" customFormat="1" ht="12.75" customHeight="1">
      <c r="A50" s="491" t="s">
        <v>71</v>
      </c>
      <c r="B50" s="479" t="s">
        <v>632</v>
      </c>
      <c r="C50" s="479" t="s">
        <v>633</v>
      </c>
      <c r="D50" s="479" t="s">
        <v>634</v>
      </c>
      <c r="E50" s="479" t="s">
        <v>635</v>
      </c>
      <c r="F50" s="479" t="s">
        <v>636</v>
      </c>
      <c r="G50" s="479" t="s">
        <v>637</v>
      </c>
      <c r="H50" s="479" t="s">
        <v>638</v>
      </c>
      <c r="I50" s="479" t="s">
        <v>639</v>
      </c>
      <c r="J50" s="479" t="s">
        <v>640</v>
      </c>
      <c r="K50" s="479" t="s">
        <v>641</v>
      </c>
      <c r="L50" s="482" t="s">
        <v>642</v>
      </c>
      <c r="M50" s="482" t="s">
        <v>643</v>
      </c>
      <c r="N50" s="484" t="s">
        <v>644</v>
      </c>
      <c r="O50" s="482" t="s">
        <v>796</v>
      </c>
      <c r="P50" s="482" t="s">
        <v>645</v>
      </c>
      <c r="Q50" s="482"/>
      <c r="R50" s="493" t="s">
        <v>646</v>
      </c>
      <c r="S50" s="494"/>
      <c r="T50" s="493" t="s">
        <v>647</v>
      </c>
      <c r="U50" s="494"/>
    </row>
    <row r="51" spans="1:21" s="41" customFormat="1" ht="27.75" customHeight="1">
      <c r="A51" s="491"/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2"/>
      <c r="M51" s="482"/>
      <c r="N51" s="484"/>
      <c r="O51" s="482"/>
      <c r="P51" s="482"/>
      <c r="Q51" s="482"/>
      <c r="R51" s="495"/>
      <c r="S51" s="496"/>
      <c r="T51" s="495"/>
      <c r="U51" s="496"/>
    </row>
    <row r="52" spans="1:21" s="41" customFormat="1" ht="18" customHeight="1" thickBot="1">
      <c r="A52" s="492"/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3"/>
      <c r="M52" s="483"/>
      <c r="N52" s="49" t="s">
        <v>778</v>
      </c>
      <c r="O52" s="483"/>
      <c r="P52" s="48" t="s">
        <v>650</v>
      </c>
      <c r="Q52" s="48" t="s">
        <v>72</v>
      </c>
      <c r="R52" s="48" t="s">
        <v>651</v>
      </c>
      <c r="S52" s="48" t="s">
        <v>652</v>
      </c>
      <c r="T52" s="48" t="s">
        <v>651</v>
      </c>
      <c r="U52" s="48" t="s">
        <v>652</v>
      </c>
    </row>
    <row r="53" spans="1:21" s="41" customFormat="1" ht="30.75" customHeight="1">
      <c r="A53" s="43">
        <v>27</v>
      </c>
      <c r="B53" s="43" t="s">
        <v>797</v>
      </c>
      <c r="C53" s="43" t="s">
        <v>798</v>
      </c>
      <c r="D53" s="43">
        <v>648687</v>
      </c>
      <c r="E53" s="43" t="s">
        <v>799</v>
      </c>
      <c r="F53" s="43" t="s">
        <v>717</v>
      </c>
      <c r="G53" s="43">
        <v>2502</v>
      </c>
      <c r="H53" s="43"/>
      <c r="I53" s="43"/>
      <c r="J53" s="43">
        <v>1989</v>
      </c>
      <c r="K53" s="43" t="s">
        <v>800</v>
      </c>
      <c r="L53" s="43">
        <v>1983</v>
      </c>
      <c r="M53" s="43"/>
      <c r="N53" s="45" t="s">
        <v>655</v>
      </c>
      <c r="O53" s="43"/>
      <c r="P53" s="43"/>
      <c r="Q53" s="43"/>
      <c r="R53" s="43" t="s">
        <v>971</v>
      </c>
      <c r="S53" s="71" t="s">
        <v>952</v>
      </c>
      <c r="T53" s="43"/>
      <c r="U53" s="43"/>
    </row>
    <row r="54" spans="1:21" s="41" customFormat="1" ht="29.25" customHeight="1">
      <c r="A54" s="43">
        <v>28</v>
      </c>
      <c r="B54" s="43" t="s">
        <v>801</v>
      </c>
      <c r="C54" s="43" t="s">
        <v>802</v>
      </c>
      <c r="D54" s="43">
        <v>108086</v>
      </c>
      <c r="E54" s="43" t="s">
        <v>803</v>
      </c>
      <c r="F54" s="43" t="s">
        <v>804</v>
      </c>
      <c r="G54" s="43"/>
      <c r="H54" s="43" t="s">
        <v>331</v>
      </c>
      <c r="I54" s="43">
        <v>4500</v>
      </c>
      <c r="J54" s="43">
        <v>1983</v>
      </c>
      <c r="K54" s="43"/>
      <c r="L54" s="43">
        <v>1983</v>
      </c>
      <c r="M54" s="43"/>
      <c r="N54" s="45" t="s">
        <v>655</v>
      </c>
      <c r="O54" s="43"/>
      <c r="P54" s="43"/>
      <c r="Q54" s="43"/>
      <c r="R54" s="43" t="s">
        <v>971</v>
      </c>
      <c r="S54" s="71" t="s">
        <v>952</v>
      </c>
      <c r="T54" s="43"/>
      <c r="U54" s="43"/>
    </row>
    <row r="55" spans="1:21" s="41" customFormat="1" ht="33.75" customHeight="1">
      <c r="A55" s="43">
        <v>29</v>
      </c>
      <c r="B55" s="43" t="s">
        <v>805</v>
      </c>
      <c r="C55" s="43" t="s">
        <v>806</v>
      </c>
      <c r="D55" s="43" t="s">
        <v>807</v>
      </c>
      <c r="E55" s="43" t="s">
        <v>808</v>
      </c>
      <c r="F55" s="43" t="s">
        <v>654</v>
      </c>
      <c r="G55" s="43">
        <v>1997</v>
      </c>
      <c r="H55" s="43">
        <v>7</v>
      </c>
      <c r="I55" s="43"/>
      <c r="J55" s="43">
        <v>2012</v>
      </c>
      <c r="K55" s="44">
        <v>14220</v>
      </c>
      <c r="L55" s="43">
        <v>2012</v>
      </c>
      <c r="M55" s="43"/>
      <c r="N55" s="45">
        <v>78000</v>
      </c>
      <c r="O55" s="43"/>
      <c r="P55" s="43"/>
      <c r="Q55" s="43"/>
      <c r="R55" s="43" t="s">
        <v>972</v>
      </c>
      <c r="S55" s="71" t="s">
        <v>952</v>
      </c>
      <c r="T55" s="43" t="s">
        <v>972</v>
      </c>
      <c r="U55" s="71" t="s">
        <v>952</v>
      </c>
    </row>
    <row r="56" ht="13.5" thickBot="1">
      <c r="N56" s="6"/>
    </row>
    <row r="57" spans="1:21" s="41" customFormat="1" ht="13.5" thickBot="1">
      <c r="A57" s="72" t="s">
        <v>809</v>
      </c>
      <c r="B57" s="73"/>
      <c r="C57" s="73"/>
      <c r="D57" s="73"/>
      <c r="E57" s="74"/>
      <c r="N57" s="42"/>
      <c r="T57" s="70"/>
      <c r="U57" s="70"/>
    </row>
    <row r="58" spans="1:21" s="41" customFormat="1" ht="23.25" customHeight="1">
      <c r="A58" s="488" t="s">
        <v>631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500"/>
    </row>
    <row r="59" spans="1:21" s="41" customFormat="1" ht="12.75" customHeight="1">
      <c r="A59" s="491" t="s">
        <v>71</v>
      </c>
      <c r="B59" s="479" t="s">
        <v>632</v>
      </c>
      <c r="C59" s="479" t="s">
        <v>633</v>
      </c>
      <c r="D59" s="479" t="s">
        <v>634</v>
      </c>
      <c r="E59" s="479" t="s">
        <v>635</v>
      </c>
      <c r="F59" s="479" t="s">
        <v>636</v>
      </c>
      <c r="G59" s="479" t="s">
        <v>637</v>
      </c>
      <c r="H59" s="479" t="s">
        <v>638</v>
      </c>
      <c r="I59" s="479" t="s">
        <v>639</v>
      </c>
      <c r="J59" s="479" t="s">
        <v>640</v>
      </c>
      <c r="K59" s="479" t="s">
        <v>641</v>
      </c>
      <c r="L59" s="482" t="s">
        <v>642</v>
      </c>
      <c r="M59" s="482" t="s">
        <v>643</v>
      </c>
      <c r="N59" s="484" t="s">
        <v>644</v>
      </c>
      <c r="O59" s="482" t="s">
        <v>645</v>
      </c>
      <c r="P59" s="482"/>
      <c r="Q59" s="493" t="s">
        <v>646</v>
      </c>
      <c r="R59" s="494"/>
      <c r="S59" s="493" t="s">
        <v>647</v>
      </c>
      <c r="T59" s="494"/>
      <c r="U59" s="493" t="s">
        <v>648</v>
      </c>
    </row>
    <row r="60" spans="1:21" s="41" customFormat="1" ht="27.75" customHeight="1">
      <c r="A60" s="491"/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2"/>
      <c r="M60" s="482"/>
      <c r="N60" s="484"/>
      <c r="O60" s="482"/>
      <c r="P60" s="482"/>
      <c r="Q60" s="495"/>
      <c r="R60" s="496"/>
      <c r="S60" s="495"/>
      <c r="T60" s="496"/>
      <c r="U60" s="501"/>
    </row>
    <row r="61" spans="1:21" s="41" customFormat="1" ht="18" customHeight="1" thickBot="1">
      <c r="A61" s="492"/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3"/>
      <c r="M61" s="483"/>
      <c r="N61" s="49" t="s">
        <v>778</v>
      </c>
      <c r="O61" s="48" t="s">
        <v>650</v>
      </c>
      <c r="P61" s="48" t="s">
        <v>72</v>
      </c>
      <c r="Q61" s="48" t="s">
        <v>651</v>
      </c>
      <c r="R61" s="48" t="s">
        <v>652</v>
      </c>
      <c r="S61" s="48" t="s">
        <v>651</v>
      </c>
      <c r="T61" s="48" t="s">
        <v>652</v>
      </c>
      <c r="U61" s="502"/>
    </row>
    <row r="62" spans="1:21" s="41" customFormat="1" ht="24.75" customHeight="1">
      <c r="A62" s="50">
        <v>30</v>
      </c>
      <c r="B62" s="50" t="s">
        <v>810</v>
      </c>
      <c r="C62" s="50" t="s">
        <v>694</v>
      </c>
      <c r="D62" s="50" t="s">
        <v>811</v>
      </c>
      <c r="E62" s="50" t="s">
        <v>812</v>
      </c>
      <c r="F62" s="50" t="s">
        <v>688</v>
      </c>
      <c r="G62" s="50">
        <v>1498</v>
      </c>
      <c r="H62" s="50">
        <v>5</v>
      </c>
      <c r="I62" s="50">
        <v>535</v>
      </c>
      <c r="J62" s="50">
        <v>1998</v>
      </c>
      <c r="K62" s="50">
        <v>186200</v>
      </c>
      <c r="L62" s="50">
        <v>1998</v>
      </c>
      <c r="M62" s="50" t="s">
        <v>813</v>
      </c>
      <c r="N62" s="52">
        <v>3000</v>
      </c>
      <c r="O62" s="50" t="s">
        <v>278</v>
      </c>
      <c r="P62" s="50"/>
      <c r="Q62" s="60" t="s">
        <v>973</v>
      </c>
      <c r="R62" s="71" t="s">
        <v>952</v>
      </c>
      <c r="S62" s="60" t="s">
        <v>973</v>
      </c>
      <c r="T62" s="71" t="s">
        <v>952</v>
      </c>
      <c r="U62" s="54" t="s">
        <v>51</v>
      </c>
    </row>
    <row r="63" spans="1:21" s="41" customFormat="1" ht="24.75" customHeight="1">
      <c r="A63" s="43">
        <v>31</v>
      </c>
      <c r="B63" s="43" t="s">
        <v>814</v>
      </c>
      <c r="C63" s="43" t="s">
        <v>815</v>
      </c>
      <c r="D63" s="43" t="s">
        <v>816</v>
      </c>
      <c r="E63" s="43" t="s">
        <v>817</v>
      </c>
      <c r="F63" s="43" t="s">
        <v>818</v>
      </c>
      <c r="G63" s="43">
        <v>2500</v>
      </c>
      <c r="H63" s="43">
        <v>5</v>
      </c>
      <c r="I63" s="43">
        <v>1210</v>
      </c>
      <c r="J63" s="43">
        <v>2008</v>
      </c>
      <c r="K63" s="43">
        <v>54687</v>
      </c>
      <c r="L63" s="43">
        <v>2009</v>
      </c>
      <c r="M63" s="43" t="s">
        <v>819</v>
      </c>
      <c r="N63" s="45">
        <v>46000</v>
      </c>
      <c r="O63" s="43" t="s">
        <v>278</v>
      </c>
      <c r="P63" s="43"/>
      <c r="Q63" s="43" t="s">
        <v>974</v>
      </c>
      <c r="R63" s="71" t="s">
        <v>952</v>
      </c>
      <c r="S63" s="43" t="s">
        <v>974</v>
      </c>
      <c r="T63" s="71" t="s">
        <v>952</v>
      </c>
      <c r="U63" s="56" t="s">
        <v>52</v>
      </c>
    </row>
    <row r="64" ht="13.5" thickBot="1">
      <c r="N64" s="6"/>
    </row>
    <row r="65" spans="1:21" s="61" customFormat="1" ht="13.5" thickBot="1">
      <c r="A65" s="79" t="s">
        <v>820</v>
      </c>
      <c r="B65" s="80"/>
      <c r="C65" s="80"/>
      <c r="D65" s="80"/>
      <c r="E65" s="80"/>
      <c r="F65" s="81"/>
      <c r="N65" s="82"/>
      <c r="T65" s="83"/>
      <c r="U65" s="83"/>
    </row>
    <row r="66" spans="1:21" s="61" customFormat="1" ht="23.25" customHeight="1">
      <c r="A66" s="508" t="s">
        <v>631</v>
      </c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8"/>
      <c r="T66" s="508"/>
      <c r="U66" s="508"/>
    </row>
    <row r="67" spans="1:21" s="61" customFormat="1" ht="12.75" customHeight="1" thickBot="1">
      <c r="A67" s="509" t="s">
        <v>71</v>
      </c>
      <c r="B67" s="510" t="s">
        <v>632</v>
      </c>
      <c r="C67" s="510" t="s">
        <v>633</v>
      </c>
      <c r="D67" s="510" t="s">
        <v>634</v>
      </c>
      <c r="E67" s="510" t="s">
        <v>635</v>
      </c>
      <c r="F67" s="510" t="s">
        <v>636</v>
      </c>
      <c r="G67" s="510" t="s">
        <v>637</v>
      </c>
      <c r="H67" s="510" t="s">
        <v>638</v>
      </c>
      <c r="I67" s="510" t="s">
        <v>639</v>
      </c>
      <c r="J67" s="510" t="s">
        <v>640</v>
      </c>
      <c r="K67" s="510" t="s">
        <v>641</v>
      </c>
      <c r="L67" s="510" t="s">
        <v>642</v>
      </c>
      <c r="M67" s="510" t="s">
        <v>643</v>
      </c>
      <c r="N67" s="512" t="s">
        <v>644</v>
      </c>
      <c r="O67" s="510" t="s">
        <v>645</v>
      </c>
      <c r="P67" s="510"/>
      <c r="Q67" s="511" t="s">
        <v>646</v>
      </c>
      <c r="R67" s="511"/>
      <c r="S67" s="511" t="s">
        <v>647</v>
      </c>
      <c r="T67" s="511"/>
      <c r="U67" s="513" t="s">
        <v>648</v>
      </c>
    </row>
    <row r="68" spans="1:21" s="61" customFormat="1" ht="27.75" customHeight="1" thickBot="1">
      <c r="A68" s="509"/>
      <c r="B68" s="510"/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2"/>
      <c r="O68" s="510"/>
      <c r="P68" s="510"/>
      <c r="Q68" s="511"/>
      <c r="R68" s="511"/>
      <c r="S68" s="511"/>
      <c r="T68" s="511"/>
      <c r="U68" s="513"/>
    </row>
    <row r="69" spans="1:21" s="61" customFormat="1" ht="18" customHeight="1" thickBot="1">
      <c r="A69" s="509"/>
      <c r="B69" s="510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63" t="s">
        <v>649</v>
      </c>
      <c r="O69" s="62" t="s">
        <v>650</v>
      </c>
      <c r="P69" s="62" t="s">
        <v>72</v>
      </c>
      <c r="Q69" s="62" t="s">
        <v>651</v>
      </c>
      <c r="R69" s="62" t="s">
        <v>652</v>
      </c>
      <c r="S69" s="62" t="s">
        <v>651</v>
      </c>
      <c r="T69" s="62" t="s">
        <v>652</v>
      </c>
      <c r="U69" s="513"/>
    </row>
    <row r="70" spans="1:21" s="61" customFormat="1" ht="24.75" customHeight="1">
      <c r="A70" s="64">
        <v>32</v>
      </c>
      <c r="B70" s="64" t="s">
        <v>821</v>
      </c>
      <c r="C70" s="64" t="s">
        <v>822</v>
      </c>
      <c r="D70" s="64" t="s">
        <v>823</v>
      </c>
      <c r="E70" s="64" t="s">
        <v>824</v>
      </c>
      <c r="F70" s="64" t="s">
        <v>825</v>
      </c>
      <c r="G70" s="64">
        <v>1360</v>
      </c>
      <c r="H70" s="64">
        <v>5</v>
      </c>
      <c r="I70" s="64">
        <v>1780</v>
      </c>
      <c r="J70" s="64">
        <v>2004</v>
      </c>
      <c r="K70" s="64">
        <v>81639</v>
      </c>
      <c r="L70" s="65">
        <v>38293</v>
      </c>
      <c r="M70" s="64"/>
      <c r="N70" s="84" t="s">
        <v>655</v>
      </c>
      <c r="O70" s="64" t="s">
        <v>826</v>
      </c>
      <c r="P70" s="64"/>
      <c r="Q70" s="65">
        <v>41945</v>
      </c>
      <c r="R70" s="71" t="s">
        <v>952</v>
      </c>
      <c r="S70" s="64"/>
      <c r="T70" s="64"/>
      <c r="U70" s="66" t="s">
        <v>51</v>
      </c>
    </row>
    <row r="71" ht="12.75">
      <c r="N71" s="6"/>
    </row>
    <row r="72" ht="13.5" thickBot="1">
      <c r="N72" s="6"/>
    </row>
    <row r="73" spans="1:21" s="41" customFormat="1" ht="13.5" thickBot="1">
      <c r="A73" s="503" t="s">
        <v>827</v>
      </c>
      <c r="B73" s="504"/>
      <c r="C73" s="504"/>
      <c r="D73" s="504"/>
      <c r="E73" s="50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5"/>
      <c r="T73" s="70"/>
      <c r="U73" s="70"/>
    </row>
    <row r="74" spans="1:21" s="41" customFormat="1" ht="23.25" customHeight="1">
      <c r="A74" s="488" t="s">
        <v>631</v>
      </c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500"/>
    </row>
    <row r="75" spans="1:21" s="41" customFormat="1" ht="12.75" customHeight="1">
      <c r="A75" s="491" t="s">
        <v>71</v>
      </c>
      <c r="B75" s="479" t="s">
        <v>632</v>
      </c>
      <c r="C75" s="479" t="s">
        <v>633</v>
      </c>
      <c r="D75" s="479" t="s">
        <v>634</v>
      </c>
      <c r="E75" s="479" t="s">
        <v>635</v>
      </c>
      <c r="F75" s="479" t="s">
        <v>636</v>
      </c>
      <c r="G75" s="479" t="s">
        <v>637</v>
      </c>
      <c r="H75" s="479" t="s">
        <v>638</v>
      </c>
      <c r="I75" s="479" t="s">
        <v>639</v>
      </c>
      <c r="J75" s="479" t="s">
        <v>640</v>
      </c>
      <c r="K75" s="479" t="s">
        <v>641</v>
      </c>
      <c r="L75" s="482" t="s">
        <v>642</v>
      </c>
      <c r="M75" s="482" t="s">
        <v>643</v>
      </c>
      <c r="N75" s="484" t="s">
        <v>644</v>
      </c>
      <c r="O75" s="482" t="s">
        <v>645</v>
      </c>
      <c r="P75" s="482"/>
      <c r="Q75" s="493" t="s">
        <v>646</v>
      </c>
      <c r="R75" s="494"/>
      <c r="S75" s="493" t="s">
        <v>647</v>
      </c>
      <c r="T75" s="494"/>
      <c r="U75" s="482" t="s">
        <v>648</v>
      </c>
    </row>
    <row r="76" spans="1:21" s="41" customFormat="1" ht="27.75" customHeight="1">
      <c r="A76" s="491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2"/>
      <c r="M76" s="482"/>
      <c r="N76" s="484"/>
      <c r="O76" s="482"/>
      <c r="P76" s="482"/>
      <c r="Q76" s="495"/>
      <c r="R76" s="496"/>
      <c r="S76" s="495"/>
      <c r="T76" s="496"/>
      <c r="U76" s="482"/>
    </row>
    <row r="77" spans="1:21" s="41" customFormat="1" ht="27" customHeight="1" thickBot="1">
      <c r="A77" s="492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3"/>
      <c r="M77" s="483"/>
      <c r="N77" s="49" t="s">
        <v>778</v>
      </c>
      <c r="O77" s="48" t="s">
        <v>650</v>
      </c>
      <c r="P77" s="48" t="s">
        <v>72</v>
      </c>
      <c r="Q77" s="48" t="s">
        <v>651</v>
      </c>
      <c r="R77" s="48" t="s">
        <v>652</v>
      </c>
      <c r="S77" s="48" t="s">
        <v>651</v>
      </c>
      <c r="T77" s="48" t="s">
        <v>652</v>
      </c>
      <c r="U77" s="482"/>
    </row>
    <row r="78" spans="1:21" s="41" customFormat="1" ht="81.75" customHeight="1">
      <c r="A78" s="50">
        <v>33</v>
      </c>
      <c r="B78" s="50" t="s">
        <v>828</v>
      </c>
      <c r="C78" s="50" t="s">
        <v>829</v>
      </c>
      <c r="D78" s="50" t="s">
        <v>830</v>
      </c>
      <c r="E78" s="50" t="s">
        <v>831</v>
      </c>
      <c r="F78" s="50" t="s">
        <v>654</v>
      </c>
      <c r="G78" s="50">
        <v>1896</v>
      </c>
      <c r="H78" s="50">
        <v>9</v>
      </c>
      <c r="I78" s="50">
        <v>900</v>
      </c>
      <c r="J78" s="50">
        <v>2005</v>
      </c>
      <c r="K78" s="50">
        <v>124169</v>
      </c>
      <c r="L78" s="60">
        <v>38671</v>
      </c>
      <c r="M78" s="50" t="s">
        <v>832</v>
      </c>
      <c r="N78" s="52">
        <v>37800</v>
      </c>
      <c r="O78" s="50" t="s">
        <v>833</v>
      </c>
      <c r="P78" s="50" t="s">
        <v>834</v>
      </c>
      <c r="Q78" s="50" t="s">
        <v>975</v>
      </c>
      <c r="R78" s="71" t="s">
        <v>952</v>
      </c>
      <c r="S78" s="50" t="s">
        <v>975</v>
      </c>
      <c r="T78" s="71" t="s">
        <v>952</v>
      </c>
      <c r="U78" s="46" t="s">
        <v>73</v>
      </c>
    </row>
    <row r="79" spans="1:21" s="41" customFormat="1" ht="105.75" customHeight="1">
      <c r="A79" s="67">
        <v>34</v>
      </c>
      <c r="B79" s="67" t="s">
        <v>835</v>
      </c>
      <c r="C79" s="67" t="s">
        <v>836</v>
      </c>
      <c r="D79" s="50" t="s">
        <v>837</v>
      </c>
      <c r="E79" s="50" t="s">
        <v>838</v>
      </c>
      <c r="F79" s="50" t="s">
        <v>839</v>
      </c>
      <c r="G79" s="67">
        <v>1986</v>
      </c>
      <c r="H79" s="67">
        <v>9</v>
      </c>
      <c r="I79" s="67">
        <v>750</v>
      </c>
      <c r="J79" s="67">
        <v>2004</v>
      </c>
      <c r="K79" s="67">
        <v>126719</v>
      </c>
      <c r="L79" s="67" t="s">
        <v>840</v>
      </c>
      <c r="M79" s="50" t="s">
        <v>841</v>
      </c>
      <c r="N79" s="68">
        <v>34000</v>
      </c>
      <c r="O79" s="50" t="s">
        <v>842</v>
      </c>
      <c r="P79" s="67"/>
      <c r="Q79" s="67" t="s">
        <v>976</v>
      </c>
      <c r="R79" s="71" t="s">
        <v>952</v>
      </c>
      <c r="S79" s="67" t="s">
        <v>976</v>
      </c>
      <c r="T79" s="71" t="s">
        <v>952</v>
      </c>
      <c r="U79" s="69" t="s">
        <v>331</v>
      </c>
    </row>
    <row r="80" spans="1:21" s="41" customFormat="1" ht="25.5">
      <c r="A80" s="67">
        <v>35</v>
      </c>
      <c r="B80" s="67" t="s">
        <v>948</v>
      </c>
      <c r="C80" s="67" t="s">
        <v>935</v>
      </c>
      <c r="D80" s="50" t="s">
        <v>936</v>
      </c>
      <c r="E80" s="50" t="s">
        <v>937</v>
      </c>
      <c r="F80" s="50" t="s">
        <v>938</v>
      </c>
      <c r="G80" s="67">
        <v>1587</v>
      </c>
      <c r="H80" s="67">
        <v>5</v>
      </c>
      <c r="I80" s="67">
        <v>1850</v>
      </c>
      <c r="J80" s="67">
        <v>2004</v>
      </c>
      <c r="K80" s="67">
        <v>356128</v>
      </c>
      <c r="L80" s="67" t="s">
        <v>939</v>
      </c>
      <c r="M80" s="50" t="s">
        <v>841</v>
      </c>
      <c r="N80" s="68">
        <v>11400</v>
      </c>
      <c r="O80" s="50" t="s">
        <v>940</v>
      </c>
      <c r="P80" s="67"/>
      <c r="Q80" s="67" t="s">
        <v>941</v>
      </c>
      <c r="R80" s="71" t="s">
        <v>952</v>
      </c>
      <c r="S80" s="67" t="s">
        <v>941</v>
      </c>
      <c r="T80" s="71" t="s">
        <v>952</v>
      </c>
      <c r="U80" s="69" t="s">
        <v>331</v>
      </c>
    </row>
    <row r="82" ht="12.75">
      <c r="N82" s="6"/>
    </row>
    <row r="83" ht="12.75">
      <c r="N83" s="100">
        <f>N80+N79+N78+N63+N62+N55+N46+N45+N29+N28+N26+N25+N24+N19+N18+N12+N11+N6</f>
        <v>517000</v>
      </c>
    </row>
  </sheetData>
  <sheetProtection/>
  <mergeCells count="156">
    <mergeCell ref="S75:T76"/>
    <mergeCell ref="U75:U77"/>
    <mergeCell ref="H75:H77"/>
    <mergeCell ref="I75:I77"/>
    <mergeCell ref="J75:J77"/>
    <mergeCell ref="K75:K77"/>
    <mergeCell ref="L75:L77"/>
    <mergeCell ref="U67:U69"/>
    <mergeCell ref="A73:P73"/>
    <mergeCell ref="A74:U74"/>
    <mergeCell ref="A75:A77"/>
    <mergeCell ref="B75:B77"/>
    <mergeCell ref="C75:C77"/>
    <mergeCell ref="D75:D77"/>
    <mergeCell ref="E75:E77"/>
    <mergeCell ref="F75:F77"/>
    <mergeCell ref="N75:N76"/>
    <mergeCell ref="G75:G77"/>
    <mergeCell ref="L67:L69"/>
    <mergeCell ref="M67:M69"/>
    <mergeCell ref="N67:N68"/>
    <mergeCell ref="O67:P68"/>
    <mergeCell ref="Q67:R68"/>
    <mergeCell ref="M75:M77"/>
    <mergeCell ref="O75:P76"/>
    <mergeCell ref="Q75:R76"/>
    <mergeCell ref="F67:F69"/>
    <mergeCell ref="G67:G69"/>
    <mergeCell ref="H67:H69"/>
    <mergeCell ref="I67:I69"/>
    <mergeCell ref="J67:J69"/>
    <mergeCell ref="K67:K69"/>
    <mergeCell ref="Q59:R60"/>
    <mergeCell ref="S59:T60"/>
    <mergeCell ref="U59:U61"/>
    <mergeCell ref="A66:U66"/>
    <mergeCell ref="A67:A69"/>
    <mergeCell ref="B67:B69"/>
    <mergeCell ref="C67:C69"/>
    <mergeCell ref="D67:D69"/>
    <mergeCell ref="E67:E69"/>
    <mergeCell ref="S67:T68"/>
    <mergeCell ref="J59:J61"/>
    <mergeCell ref="K59:K61"/>
    <mergeCell ref="L59:L61"/>
    <mergeCell ref="M59:M61"/>
    <mergeCell ref="N59:N60"/>
    <mergeCell ref="O59:P60"/>
    <mergeCell ref="A58:U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M50:M52"/>
    <mergeCell ref="N50:N51"/>
    <mergeCell ref="O50:O52"/>
    <mergeCell ref="P50:Q51"/>
    <mergeCell ref="R50:S51"/>
    <mergeCell ref="T50:U51"/>
    <mergeCell ref="G50:G52"/>
    <mergeCell ref="H50:H52"/>
    <mergeCell ref="I50:I52"/>
    <mergeCell ref="J50:J52"/>
    <mergeCell ref="K50:K52"/>
    <mergeCell ref="L50:L52"/>
    <mergeCell ref="A50:A52"/>
    <mergeCell ref="B50:B52"/>
    <mergeCell ref="C50:C52"/>
    <mergeCell ref="D50:D52"/>
    <mergeCell ref="E50:E52"/>
    <mergeCell ref="F50:F52"/>
    <mergeCell ref="M42:M44"/>
    <mergeCell ref="N42:N43"/>
    <mergeCell ref="O42:P43"/>
    <mergeCell ref="Q42:R43"/>
    <mergeCell ref="S42:T43"/>
    <mergeCell ref="A49:U49"/>
    <mergeCell ref="G42:G44"/>
    <mergeCell ref="H42:H44"/>
    <mergeCell ref="I42:I44"/>
    <mergeCell ref="J42:J44"/>
    <mergeCell ref="K42:K44"/>
    <mergeCell ref="L42:L44"/>
    <mergeCell ref="A42:A44"/>
    <mergeCell ref="B42:B44"/>
    <mergeCell ref="C42:C44"/>
    <mergeCell ref="D42:D44"/>
    <mergeCell ref="E42:E44"/>
    <mergeCell ref="F42:F44"/>
    <mergeCell ref="Q36:R37"/>
    <mergeCell ref="S36:T37"/>
    <mergeCell ref="U36:U38"/>
    <mergeCell ref="A40:E40"/>
    <mergeCell ref="F40:L40"/>
    <mergeCell ref="A41:T41"/>
    <mergeCell ref="J36:J38"/>
    <mergeCell ref="K36:K38"/>
    <mergeCell ref="L36:L38"/>
    <mergeCell ref="M36:M38"/>
    <mergeCell ref="B36:B38"/>
    <mergeCell ref="C36:C38"/>
    <mergeCell ref="D36:D38"/>
    <mergeCell ref="E36:E38"/>
    <mergeCell ref="F36:F38"/>
    <mergeCell ref="G36:G38"/>
    <mergeCell ref="H36:H38"/>
    <mergeCell ref="I36:I38"/>
    <mergeCell ref="M15:M17"/>
    <mergeCell ref="N15:N16"/>
    <mergeCell ref="O15:P16"/>
    <mergeCell ref="Q15:R16"/>
    <mergeCell ref="N36:N37"/>
    <mergeCell ref="O36:P37"/>
    <mergeCell ref="A35:U35"/>
    <mergeCell ref="A36:A38"/>
    <mergeCell ref="S15:T16"/>
    <mergeCell ref="U15:U17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A13:J13"/>
    <mergeCell ref="A14:U14"/>
    <mergeCell ref="I3:I5"/>
    <mergeCell ref="J3:J5"/>
    <mergeCell ref="K3:K5"/>
    <mergeCell ref="L3:L5"/>
    <mergeCell ref="E3:E5"/>
    <mergeCell ref="F3:F5"/>
    <mergeCell ref="O3:P4"/>
    <mergeCell ref="Q3:R4"/>
    <mergeCell ref="S3:T4"/>
    <mergeCell ref="U3:U5"/>
    <mergeCell ref="G3:G5"/>
    <mergeCell ref="H3:H5"/>
    <mergeCell ref="M3:M5"/>
    <mergeCell ref="N3:N4"/>
    <mergeCell ref="A1:G1"/>
    <mergeCell ref="A2:U2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9.8515625" style="0" customWidth="1"/>
    <col min="2" max="2" width="36.421875" style="0" customWidth="1"/>
    <col min="3" max="3" width="19.8515625" style="0" customWidth="1"/>
    <col min="4" max="4" width="19.8515625" style="99" customWidth="1"/>
    <col min="5" max="5" width="19.8515625" style="0" customWidth="1"/>
  </cols>
  <sheetData>
    <row r="5" spans="1:5" s="85" customFormat="1" ht="19.5" customHeight="1">
      <c r="A5" s="521" t="s">
        <v>989</v>
      </c>
      <c r="B5" s="522"/>
      <c r="C5" s="522"/>
      <c r="D5" s="522"/>
      <c r="E5" s="523"/>
    </row>
    <row r="6" spans="1:5" s="91" customFormat="1" ht="21.75" customHeight="1">
      <c r="A6" s="86"/>
      <c r="B6" s="87" t="s">
        <v>977</v>
      </c>
      <c r="C6" s="88" t="s">
        <v>978</v>
      </c>
      <c r="D6" s="89" t="s">
        <v>979</v>
      </c>
      <c r="E6" s="90" t="s">
        <v>980</v>
      </c>
    </row>
    <row r="7" spans="1:5" s="91" customFormat="1" ht="18" customHeight="1">
      <c r="A7" s="518">
        <v>2010</v>
      </c>
      <c r="B7" s="92" t="s">
        <v>981</v>
      </c>
      <c r="C7" s="93">
        <v>2</v>
      </c>
      <c r="D7" s="94">
        <v>14087.23</v>
      </c>
      <c r="E7" s="93" t="s">
        <v>487</v>
      </c>
    </row>
    <row r="8" spans="1:5" s="91" customFormat="1" ht="18" customHeight="1">
      <c r="A8" s="519"/>
      <c r="B8" s="92" t="s">
        <v>982</v>
      </c>
      <c r="C8" s="93" t="s">
        <v>487</v>
      </c>
      <c r="D8" s="95" t="s">
        <v>487</v>
      </c>
      <c r="E8" s="93" t="s">
        <v>487</v>
      </c>
    </row>
    <row r="9" spans="1:5" s="91" customFormat="1" ht="18" customHeight="1">
      <c r="A9" s="519"/>
      <c r="B9" s="92" t="s">
        <v>983</v>
      </c>
      <c r="C9" s="93" t="s">
        <v>487</v>
      </c>
      <c r="D9" s="95" t="s">
        <v>487</v>
      </c>
      <c r="E9" s="93" t="s">
        <v>487</v>
      </c>
    </row>
    <row r="10" spans="1:5" s="91" customFormat="1" ht="18" customHeight="1">
      <c r="A10" s="519"/>
      <c r="B10" s="92" t="s">
        <v>984</v>
      </c>
      <c r="C10" s="93">
        <v>1</v>
      </c>
      <c r="D10" s="94">
        <v>108</v>
      </c>
      <c r="E10" s="93" t="s">
        <v>487</v>
      </c>
    </row>
    <row r="11" spans="1:5" s="91" customFormat="1" ht="18" customHeight="1">
      <c r="A11" s="519"/>
      <c r="B11" s="92" t="s">
        <v>985</v>
      </c>
      <c r="C11" s="93">
        <v>11</v>
      </c>
      <c r="D11" s="94">
        <v>39031</v>
      </c>
      <c r="E11" s="93" t="s">
        <v>487</v>
      </c>
    </row>
    <row r="12" spans="1:5" s="91" customFormat="1" ht="18" customHeight="1">
      <c r="A12" s="519"/>
      <c r="B12" s="92" t="s">
        <v>986</v>
      </c>
      <c r="C12" s="93">
        <v>3</v>
      </c>
      <c r="D12" s="94">
        <v>6647.07</v>
      </c>
      <c r="E12" s="93" t="s">
        <v>487</v>
      </c>
    </row>
    <row r="13" spans="1:5" s="91" customFormat="1" ht="18" customHeight="1">
      <c r="A13" s="519"/>
      <c r="B13" s="92" t="s">
        <v>987</v>
      </c>
      <c r="C13" s="93">
        <v>3</v>
      </c>
      <c r="D13" s="94">
        <v>5288</v>
      </c>
      <c r="E13" s="93" t="s">
        <v>487</v>
      </c>
    </row>
    <row r="14" spans="1:5" s="91" customFormat="1" ht="18" customHeight="1">
      <c r="A14" s="520"/>
      <c r="B14" s="92" t="s">
        <v>988</v>
      </c>
      <c r="C14" s="93" t="s">
        <v>487</v>
      </c>
      <c r="D14" s="95" t="s">
        <v>487</v>
      </c>
      <c r="E14" s="93" t="s">
        <v>487</v>
      </c>
    </row>
    <row r="15" spans="1:5" s="91" customFormat="1" ht="21.75" customHeight="1">
      <c r="A15" s="524"/>
      <c r="B15" s="525"/>
      <c r="C15" s="88" t="s">
        <v>993</v>
      </c>
      <c r="D15" s="96">
        <f>SUM(D7:D14)</f>
        <v>65161.299999999996</v>
      </c>
      <c r="E15" s="95">
        <f>SUM(E7:E14)</f>
        <v>0</v>
      </c>
    </row>
    <row r="16" spans="1:5" s="97" customFormat="1" ht="19.5" customHeight="1">
      <c r="A16" s="518">
        <v>2011</v>
      </c>
      <c r="B16" s="92" t="s">
        <v>981</v>
      </c>
      <c r="C16" s="93">
        <v>1</v>
      </c>
      <c r="D16" s="94">
        <v>13379</v>
      </c>
      <c r="E16" s="93" t="s">
        <v>487</v>
      </c>
    </row>
    <row r="17" spans="1:5" s="97" customFormat="1" ht="19.5" customHeight="1">
      <c r="A17" s="519"/>
      <c r="B17" s="92" t="s">
        <v>982</v>
      </c>
      <c r="C17" s="93" t="s">
        <v>487</v>
      </c>
      <c r="D17" s="95" t="s">
        <v>487</v>
      </c>
      <c r="E17" s="93" t="s">
        <v>487</v>
      </c>
    </row>
    <row r="18" spans="1:5" s="97" customFormat="1" ht="19.5" customHeight="1">
      <c r="A18" s="519"/>
      <c r="B18" s="92" t="s">
        <v>983</v>
      </c>
      <c r="C18" s="93" t="s">
        <v>487</v>
      </c>
      <c r="D18" s="95" t="s">
        <v>487</v>
      </c>
      <c r="E18" s="93" t="s">
        <v>487</v>
      </c>
    </row>
    <row r="19" spans="1:5" s="97" customFormat="1" ht="19.5" customHeight="1">
      <c r="A19" s="519"/>
      <c r="B19" s="92" t="s">
        <v>984</v>
      </c>
      <c r="C19" s="93" t="s">
        <v>487</v>
      </c>
      <c r="D19" s="95" t="s">
        <v>487</v>
      </c>
      <c r="E19" s="93" t="s">
        <v>487</v>
      </c>
    </row>
    <row r="20" spans="1:5" s="97" customFormat="1" ht="30.75" customHeight="1">
      <c r="A20" s="519"/>
      <c r="B20" s="92" t="s">
        <v>985</v>
      </c>
      <c r="C20" s="93">
        <v>12</v>
      </c>
      <c r="D20" s="94">
        <v>42610</v>
      </c>
      <c r="E20" s="93" t="s">
        <v>487</v>
      </c>
    </row>
    <row r="21" spans="1:5" s="97" customFormat="1" ht="19.5" customHeight="1">
      <c r="A21" s="519"/>
      <c r="B21" s="92" t="s">
        <v>986</v>
      </c>
      <c r="C21" s="93">
        <v>3</v>
      </c>
      <c r="D21" s="98">
        <v>10480.06</v>
      </c>
      <c r="E21" s="93" t="s">
        <v>487</v>
      </c>
    </row>
    <row r="22" spans="1:5" s="97" customFormat="1" ht="19.5" customHeight="1">
      <c r="A22" s="519"/>
      <c r="B22" s="92" t="s">
        <v>987</v>
      </c>
      <c r="C22" s="93">
        <v>4</v>
      </c>
      <c r="D22" s="94">
        <v>18042.21</v>
      </c>
      <c r="E22" s="93" t="s">
        <v>487</v>
      </c>
    </row>
    <row r="23" spans="1:5" s="97" customFormat="1" ht="19.5" customHeight="1">
      <c r="A23" s="520"/>
      <c r="B23" s="92" t="s">
        <v>988</v>
      </c>
      <c r="C23" s="93" t="s">
        <v>487</v>
      </c>
      <c r="D23" s="95" t="s">
        <v>487</v>
      </c>
      <c r="E23" s="93" t="s">
        <v>487</v>
      </c>
    </row>
    <row r="24" spans="1:5" s="97" customFormat="1" ht="20.25" customHeight="1">
      <c r="A24" s="516"/>
      <c r="B24" s="517"/>
      <c r="C24" s="88" t="s">
        <v>992</v>
      </c>
      <c r="D24" s="96">
        <f>SUM(D16:D23)</f>
        <v>84511.26999999999</v>
      </c>
      <c r="E24" s="90">
        <f>SUM(E16:E23)</f>
        <v>0</v>
      </c>
    </row>
    <row r="25" spans="1:5" s="97" customFormat="1" ht="19.5" customHeight="1">
      <c r="A25" s="518">
        <v>2012</v>
      </c>
      <c r="B25" s="92" t="s">
        <v>981</v>
      </c>
      <c r="C25" s="93">
        <v>3</v>
      </c>
      <c r="D25" s="94">
        <v>36836.3</v>
      </c>
      <c r="E25" s="93" t="s">
        <v>487</v>
      </c>
    </row>
    <row r="26" spans="1:5" s="97" customFormat="1" ht="19.5" customHeight="1">
      <c r="A26" s="519"/>
      <c r="B26" s="92" t="s">
        <v>982</v>
      </c>
      <c r="C26" s="93" t="s">
        <v>487</v>
      </c>
      <c r="D26" s="95" t="s">
        <v>487</v>
      </c>
      <c r="E26" s="93" t="s">
        <v>487</v>
      </c>
    </row>
    <row r="27" spans="1:5" s="97" customFormat="1" ht="19.5" customHeight="1">
      <c r="A27" s="519"/>
      <c r="B27" s="92" t="s">
        <v>983</v>
      </c>
      <c r="C27" s="93">
        <v>1</v>
      </c>
      <c r="D27" s="94">
        <v>2387</v>
      </c>
      <c r="E27" s="93" t="s">
        <v>487</v>
      </c>
    </row>
    <row r="28" spans="1:5" s="97" customFormat="1" ht="19.5" customHeight="1">
      <c r="A28" s="519"/>
      <c r="B28" s="92" t="s">
        <v>984</v>
      </c>
      <c r="C28" s="93">
        <v>1</v>
      </c>
      <c r="D28" s="94">
        <v>317</v>
      </c>
      <c r="E28" s="93" t="s">
        <v>487</v>
      </c>
    </row>
    <row r="29" spans="1:5" s="97" customFormat="1" ht="23.25" customHeight="1">
      <c r="A29" s="519"/>
      <c r="B29" s="92" t="s">
        <v>985</v>
      </c>
      <c r="C29" s="93">
        <v>10</v>
      </c>
      <c r="D29" s="94">
        <v>54485.98</v>
      </c>
      <c r="E29" s="93" t="s">
        <v>487</v>
      </c>
    </row>
    <row r="30" spans="1:5" s="97" customFormat="1" ht="19.5" customHeight="1">
      <c r="A30" s="519"/>
      <c r="B30" s="92" t="s">
        <v>986</v>
      </c>
      <c r="C30" s="93">
        <v>2</v>
      </c>
      <c r="D30" s="94">
        <v>10216.81</v>
      </c>
      <c r="E30" s="93" t="s">
        <v>487</v>
      </c>
    </row>
    <row r="31" spans="1:5" s="97" customFormat="1" ht="19.5" customHeight="1">
      <c r="A31" s="519"/>
      <c r="B31" s="92" t="s">
        <v>987</v>
      </c>
      <c r="C31" s="93">
        <v>3</v>
      </c>
      <c r="D31" s="94">
        <v>8266.68</v>
      </c>
      <c r="E31" s="93" t="s">
        <v>487</v>
      </c>
    </row>
    <row r="32" spans="1:5" s="97" customFormat="1" ht="19.5" customHeight="1">
      <c r="A32" s="520"/>
      <c r="B32" s="92" t="s">
        <v>988</v>
      </c>
      <c r="C32" s="93" t="s">
        <v>487</v>
      </c>
      <c r="D32" s="95" t="s">
        <v>487</v>
      </c>
      <c r="E32" s="93" t="s">
        <v>487</v>
      </c>
    </row>
    <row r="33" spans="1:5" s="97" customFormat="1" ht="22.5" customHeight="1">
      <c r="A33" s="516"/>
      <c r="B33" s="517"/>
      <c r="C33" s="88" t="s">
        <v>991</v>
      </c>
      <c r="D33" s="96">
        <f>SUM(D25:D32)</f>
        <v>112509.76999999999</v>
      </c>
      <c r="E33" s="90">
        <f>SUM(E25:E32)</f>
        <v>0</v>
      </c>
    </row>
    <row r="34" spans="1:5" s="97" customFormat="1" ht="19.5" customHeight="1">
      <c r="A34" s="518">
        <v>2013</v>
      </c>
      <c r="B34" s="92" t="s">
        <v>981</v>
      </c>
      <c r="C34" s="93">
        <v>1</v>
      </c>
      <c r="D34" s="94">
        <v>647</v>
      </c>
      <c r="E34" s="93" t="s">
        <v>487</v>
      </c>
    </row>
    <row r="35" spans="1:5" s="97" customFormat="1" ht="19.5" customHeight="1">
      <c r="A35" s="519"/>
      <c r="B35" s="92" t="s">
        <v>982</v>
      </c>
      <c r="C35" s="93" t="s">
        <v>487</v>
      </c>
      <c r="D35" s="95" t="s">
        <v>487</v>
      </c>
      <c r="E35" s="93" t="s">
        <v>487</v>
      </c>
    </row>
    <row r="36" spans="1:5" s="97" customFormat="1" ht="19.5" customHeight="1">
      <c r="A36" s="519"/>
      <c r="B36" s="92" t="s">
        <v>983</v>
      </c>
      <c r="C36" s="93" t="s">
        <v>487</v>
      </c>
      <c r="D36" s="95" t="s">
        <v>487</v>
      </c>
      <c r="E36" s="93" t="s">
        <v>487</v>
      </c>
    </row>
    <row r="37" spans="1:5" s="97" customFormat="1" ht="19.5" customHeight="1">
      <c r="A37" s="519"/>
      <c r="B37" s="92" t="s">
        <v>984</v>
      </c>
      <c r="C37" s="93" t="s">
        <v>487</v>
      </c>
      <c r="D37" s="95" t="s">
        <v>487</v>
      </c>
      <c r="E37" s="93" t="s">
        <v>487</v>
      </c>
    </row>
    <row r="38" spans="1:5" s="97" customFormat="1" ht="23.25" customHeight="1">
      <c r="A38" s="519"/>
      <c r="B38" s="92" t="s">
        <v>985</v>
      </c>
      <c r="C38" s="93">
        <v>8</v>
      </c>
      <c r="D38" s="94">
        <v>7917</v>
      </c>
      <c r="E38" s="93" t="s">
        <v>487</v>
      </c>
    </row>
    <row r="39" spans="1:5" s="97" customFormat="1" ht="19.5" customHeight="1">
      <c r="A39" s="519"/>
      <c r="B39" s="92" t="s">
        <v>986</v>
      </c>
      <c r="C39" s="93">
        <v>1</v>
      </c>
      <c r="D39" s="95">
        <v>2100</v>
      </c>
      <c r="E39" s="93" t="s">
        <v>487</v>
      </c>
    </row>
    <row r="40" spans="1:5" s="97" customFormat="1" ht="19.5" customHeight="1">
      <c r="A40" s="519"/>
      <c r="B40" s="92" t="s">
        <v>987</v>
      </c>
      <c r="C40" s="93">
        <v>2</v>
      </c>
      <c r="D40" s="95">
        <v>12940</v>
      </c>
      <c r="E40" s="93" t="s">
        <v>487</v>
      </c>
    </row>
    <row r="41" spans="1:5" s="97" customFormat="1" ht="19.5" customHeight="1">
      <c r="A41" s="520"/>
      <c r="B41" s="92" t="s">
        <v>988</v>
      </c>
      <c r="C41" s="93" t="s">
        <v>487</v>
      </c>
      <c r="D41" s="95" t="s">
        <v>487</v>
      </c>
      <c r="E41" s="93" t="s">
        <v>487</v>
      </c>
    </row>
    <row r="42" spans="1:5" s="97" customFormat="1" ht="22.5" customHeight="1">
      <c r="A42" s="516"/>
      <c r="B42" s="517"/>
      <c r="C42" s="88" t="s">
        <v>990</v>
      </c>
      <c r="D42" s="96">
        <f>SUM(D34:D41)</f>
        <v>23604</v>
      </c>
      <c r="E42" s="90">
        <f>SUM(E34:E41)</f>
        <v>0</v>
      </c>
    </row>
  </sheetData>
  <sheetProtection/>
  <mergeCells count="9">
    <mergeCell ref="A24:B24"/>
    <mergeCell ref="A25:A32"/>
    <mergeCell ref="A33:B33"/>
    <mergeCell ref="A34:A41"/>
    <mergeCell ref="A42:B42"/>
    <mergeCell ref="A5:E5"/>
    <mergeCell ref="A7:A14"/>
    <mergeCell ref="A15:B15"/>
    <mergeCell ref="A16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Zielonogórski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e.wickiewicz</dc:creator>
  <cp:keywords/>
  <dc:description/>
  <cp:lastModifiedBy>Szymon</cp:lastModifiedBy>
  <cp:lastPrinted>2013-10-22T09:59:49Z</cp:lastPrinted>
  <dcterms:created xsi:type="dcterms:W3CDTF">2011-10-28T06:57:53Z</dcterms:created>
  <dcterms:modified xsi:type="dcterms:W3CDTF">2013-10-22T10:23:33Z</dcterms:modified>
  <cp:category/>
  <cp:version/>
  <cp:contentType/>
  <cp:contentStatus/>
</cp:coreProperties>
</file>